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035" windowHeight="17940"/>
  </bookViews>
  <sheets>
    <sheet name="WorkSheet" sheetId="1" r:id="rId1"/>
  </sheets>
  <definedNames>
    <definedName name="Age">WorkSheet!$D$3</definedName>
    <definedName name="FRA">WorkSheet!$F$3</definedName>
  </definedNames>
  <calcPr calcId="145621"/>
</workbook>
</file>

<file path=xl/calcChain.xml><?xml version="1.0" encoding="utf-8"?>
<calcChain xmlns="http://schemas.openxmlformats.org/spreadsheetml/2006/main">
  <c r="D3" i="1" l="1"/>
  <c r="G61" i="1" s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G8" i="1" l="1"/>
  <c r="H8" i="1" s="1"/>
  <c r="G50" i="1"/>
  <c r="H50" i="1" s="1"/>
  <c r="G15" i="1"/>
  <c r="H15" i="1" s="1"/>
  <c r="G91" i="1"/>
  <c r="H91" i="1" s="1"/>
  <c r="G43" i="1"/>
  <c r="H43" i="1" s="1"/>
  <c r="G19" i="1"/>
  <c r="H19" i="1" s="1"/>
  <c r="G51" i="1"/>
  <c r="H51" i="1" s="1"/>
  <c r="G92" i="1"/>
  <c r="H92" i="1" s="1"/>
  <c r="G74" i="1"/>
  <c r="H74" i="1" s="1"/>
  <c r="G42" i="1"/>
  <c r="H42" i="1" s="1"/>
  <c r="G30" i="1"/>
  <c r="H30" i="1" s="1"/>
  <c r="G28" i="1"/>
  <c r="H28" i="1" s="1"/>
  <c r="G49" i="1"/>
  <c r="H49" i="1" s="1"/>
  <c r="G27" i="1"/>
  <c r="H27" i="1" s="1"/>
  <c r="G90" i="1"/>
  <c r="H90" i="1" s="1"/>
  <c r="G101" i="1"/>
  <c r="H101" i="1" s="1"/>
  <c r="G58" i="1"/>
  <c r="H58" i="1" s="1"/>
  <c r="G40" i="1"/>
  <c r="H40" i="1" s="1"/>
  <c r="G104" i="1"/>
  <c r="H104" i="1" s="1"/>
  <c r="G57" i="1"/>
  <c r="H57" i="1" s="1"/>
  <c r="G39" i="1"/>
  <c r="H39" i="1" s="1"/>
  <c r="G56" i="1"/>
  <c r="H56" i="1" s="1"/>
  <c r="G31" i="1"/>
  <c r="H31" i="1" s="1"/>
  <c r="G98" i="1"/>
  <c r="H98" i="1" s="1"/>
  <c r="G67" i="1"/>
  <c r="H67" i="1" s="1"/>
  <c r="G18" i="1"/>
  <c r="H18" i="1" s="1"/>
  <c r="G87" i="1"/>
  <c r="H87" i="1" s="1"/>
  <c r="G52" i="1"/>
  <c r="H52" i="1" s="1"/>
  <c r="G38" i="1"/>
  <c r="H38" i="1" s="1"/>
  <c r="G14" i="1"/>
  <c r="H14" i="1" s="1"/>
  <c r="G79" i="1"/>
  <c r="H79" i="1" s="1"/>
  <c r="G59" i="1"/>
  <c r="H59" i="1" s="1"/>
  <c r="G48" i="1"/>
  <c r="H48" i="1" s="1"/>
  <c r="G29" i="1"/>
  <c r="H29" i="1" s="1"/>
  <c r="G102" i="1"/>
  <c r="H102" i="1" s="1"/>
  <c r="G78" i="1"/>
  <c r="H78" i="1" s="1"/>
  <c r="G20" i="1"/>
  <c r="H20" i="1" s="1"/>
  <c r="G100" i="1"/>
  <c r="H100" i="1" s="1"/>
  <c r="G75" i="1"/>
  <c r="H75" i="1" s="1"/>
  <c r="G55" i="1"/>
  <c r="H55" i="1" s="1"/>
  <c r="G47" i="1"/>
  <c r="H47" i="1" s="1"/>
  <c r="G37" i="1"/>
  <c r="H37" i="1" s="1"/>
  <c r="G24" i="1"/>
  <c r="H24" i="1" s="1"/>
  <c r="G12" i="1"/>
  <c r="H12" i="1" s="1"/>
  <c r="G96" i="1"/>
  <c r="H96" i="1" s="1"/>
  <c r="G84" i="1"/>
  <c r="H84" i="1" s="1"/>
  <c r="G69" i="1"/>
  <c r="H69" i="1" s="1"/>
  <c r="G72" i="1"/>
  <c r="H72" i="1" s="1"/>
  <c r="G54" i="1"/>
  <c r="H54" i="1" s="1"/>
  <c r="G46" i="1"/>
  <c r="H46" i="1" s="1"/>
  <c r="G36" i="1"/>
  <c r="H36" i="1" s="1"/>
  <c r="G22" i="1"/>
  <c r="H22" i="1" s="1"/>
  <c r="G11" i="1"/>
  <c r="H11" i="1" s="1"/>
  <c r="G95" i="1"/>
  <c r="H95" i="1" s="1"/>
  <c r="G83" i="1"/>
  <c r="H83" i="1" s="1"/>
  <c r="G68" i="1"/>
  <c r="H68" i="1" s="1"/>
  <c r="G86" i="1"/>
  <c r="H86" i="1" s="1"/>
  <c r="G53" i="1"/>
  <c r="H53" i="1" s="1"/>
  <c r="G45" i="1"/>
  <c r="H45" i="1" s="1"/>
  <c r="G32" i="1"/>
  <c r="H32" i="1" s="1"/>
  <c r="G21" i="1"/>
  <c r="H21" i="1" s="1"/>
  <c r="G10" i="1"/>
  <c r="H10" i="1" s="1"/>
  <c r="G93" i="1"/>
  <c r="H93" i="1" s="1"/>
  <c r="G82" i="1"/>
  <c r="H82" i="1" s="1"/>
  <c r="G65" i="1"/>
  <c r="H65" i="1" s="1"/>
  <c r="G63" i="1"/>
  <c r="H63" i="1" s="1"/>
  <c r="G66" i="1"/>
  <c r="H66" i="1" s="1"/>
  <c r="G44" i="1"/>
  <c r="H44" i="1" s="1"/>
  <c r="G34" i="1"/>
  <c r="H34" i="1" s="1"/>
  <c r="G23" i="1"/>
  <c r="H23" i="1" s="1"/>
  <c r="G13" i="1"/>
  <c r="H13" i="1" s="1"/>
  <c r="G99" i="1"/>
  <c r="H99" i="1" s="1"/>
  <c r="G88" i="1"/>
  <c r="H88" i="1" s="1"/>
  <c r="G77" i="1"/>
  <c r="H77" i="1" s="1"/>
  <c r="G62" i="1"/>
  <c r="H62" i="1" s="1"/>
  <c r="G71" i="1"/>
  <c r="H71" i="1" s="1"/>
  <c r="G80" i="1"/>
  <c r="H80" i="1" s="1"/>
  <c r="G70" i="1"/>
  <c r="H70" i="1" s="1"/>
  <c r="G60" i="1"/>
  <c r="H60" i="1" s="1"/>
  <c r="G64" i="1"/>
  <c r="H64" i="1" s="1"/>
  <c r="G35" i="1"/>
  <c r="H35" i="1" s="1"/>
  <c r="G26" i="1"/>
  <c r="H26" i="1" s="1"/>
  <c r="G16" i="1"/>
  <c r="H16" i="1" s="1"/>
  <c r="G103" i="1"/>
  <c r="H103" i="1" s="1"/>
  <c r="G94" i="1"/>
  <c r="H94" i="1" s="1"/>
  <c r="G85" i="1"/>
  <c r="H85" i="1" s="1"/>
  <c r="G76" i="1"/>
  <c r="H76" i="1" s="1"/>
  <c r="H61" i="1"/>
  <c r="G41" i="1"/>
  <c r="H41" i="1" s="1"/>
  <c r="G33" i="1"/>
  <c r="H33" i="1" s="1"/>
  <c r="G25" i="1"/>
  <c r="H25" i="1" s="1"/>
  <c r="G17" i="1"/>
  <c r="H17" i="1" s="1"/>
  <c r="G9" i="1"/>
  <c r="H9" i="1" s="1"/>
  <c r="G97" i="1"/>
  <c r="H97" i="1" s="1"/>
  <c r="G89" i="1"/>
  <c r="H89" i="1" s="1"/>
  <c r="G81" i="1"/>
  <c r="H81" i="1" s="1"/>
  <c r="G73" i="1"/>
  <c r="H73" i="1" s="1"/>
  <c r="I8" i="1" l="1"/>
  <c r="J8" i="1" s="1"/>
</calcChain>
</file>

<file path=xl/sharedStrings.xml><?xml version="1.0" encoding="utf-8"?>
<sst xmlns="http://schemas.openxmlformats.org/spreadsheetml/2006/main" count="20" uniqueCount="20">
  <si>
    <t>Year</t>
  </si>
  <si>
    <t>Month</t>
  </si>
  <si>
    <t>Months</t>
  </si>
  <si>
    <t>Years</t>
  </si>
  <si>
    <t>Lifespan</t>
  </si>
  <si>
    <t>Pay-Out (from Soc Sec Charts)</t>
  </si>
  <si>
    <t>FRA Monthly Payout</t>
  </si>
  <si>
    <t>Life Time Max Pay-out</t>
  </si>
  <si>
    <t>Months until age 70</t>
  </si>
  <si>
    <t>SSN starts:</t>
  </si>
  <si>
    <r>
      <t xml:space="preserve">SSN Total Payout as a function of lifespan for different starting years.      </t>
    </r>
    <r>
      <rPr>
        <b/>
        <sz val="10"/>
        <color theme="1"/>
        <rFont val="Calibri"/>
        <family val="2"/>
        <scheme val="minor"/>
      </rPr>
      <t>After inputing life expectancy, find year in which Pay-Out % is highest.  This is the year to start SS benefits.</t>
    </r>
  </si>
  <si>
    <t>SocialSecurity</t>
  </si>
  <si>
    <t>Enter expected Lifespan:</t>
  </si>
  <si>
    <t>Max Pay-Out multiplier</t>
  </si>
  <si>
    <t>Pay-out multiplier for given Starting Month</t>
  </si>
  <si>
    <t>Months Left to Expected Lifespan</t>
  </si>
  <si>
    <t>SSN life expectancy chart:  http://www.socialsecurity.gov/oact/population/longevity.html</t>
  </si>
  <si>
    <t>SSN Payout Chart for age 62 to 70:  http://www.ssa.gov/retirement/1943.html</t>
  </si>
  <si>
    <t>↓</t>
  </si>
  <si>
    <t>After entering expected Lifespan Find Year for Max Payout (highlighted row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</si>
</sst>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horizontal="left" vertical="center" wrapText="1"/>
    </xf>
    <xf numFmtId="1" fontId="2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left" vertical="center"/>
    </xf>
    <xf numFmtId="1" fontId="0" fillId="0" borderId="0" xfId="0" applyNumberFormat="1" applyFont="1" applyAlignment="1" applyProtection="1">
      <alignment horizontal="left" vertical="center" wrapText="1"/>
    </xf>
    <xf numFmtId="1" fontId="0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Font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1" fontId="1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2" fillId="0" borderId="0" xfId="0" applyNumberFormat="1" applyFont="1" applyAlignment="1" applyProtection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1" fontId="11" fillId="0" borderId="0" xfId="0" applyNumberFormat="1" applyFont="1" applyAlignment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97312808831494E-2"/>
          <c:y val="1.1565532796169236E-2"/>
          <c:w val="0.90962178657803927"/>
          <c:h val="0.9491880859065489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WorkSheet!$F$8:$F$104</c:f>
              <c:numCache>
                <c:formatCode>0.000</c:formatCode>
                <c:ptCount val="97"/>
                <c:pt idx="0">
                  <c:v>0.75</c:v>
                </c:pt>
                <c:pt idx="1">
                  <c:v>0.754</c:v>
                </c:pt>
                <c:pt idx="2">
                  <c:v>0.75800000000000001</c:v>
                </c:pt>
                <c:pt idx="3">
                  <c:v>0.76300000000000001</c:v>
                </c:pt>
                <c:pt idx="4">
                  <c:v>0.76700000000000002</c:v>
                </c:pt>
                <c:pt idx="5">
                  <c:v>0.77100000000000002</c:v>
                </c:pt>
                <c:pt idx="6">
                  <c:v>0.77500000000000002</c:v>
                </c:pt>
                <c:pt idx="7">
                  <c:v>0.77900000000000003</c:v>
                </c:pt>
                <c:pt idx="8">
                  <c:v>0.78300000000000003</c:v>
                </c:pt>
                <c:pt idx="9">
                  <c:v>0.78800000000000003</c:v>
                </c:pt>
                <c:pt idx="10">
                  <c:v>0.79200000000000004</c:v>
                </c:pt>
                <c:pt idx="11">
                  <c:v>0.79600000000000004</c:v>
                </c:pt>
                <c:pt idx="12">
                  <c:v>0.8</c:v>
                </c:pt>
                <c:pt idx="13">
                  <c:v>0.80600000000000005</c:v>
                </c:pt>
                <c:pt idx="14">
                  <c:v>0.81100000000000005</c:v>
                </c:pt>
                <c:pt idx="15">
                  <c:v>0.81699999999999995</c:v>
                </c:pt>
                <c:pt idx="16">
                  <c:v>0.82199999999999995</c:v>
                </c:pt>
                <c:pt idx="17">
                  <c:v>0.82799999999999996</c:v>
                </c:pt>
                <c:pt idx="18">
                  <c:v>0.83299999999999996</c:v>
                </c:pt>
                <c:pt idx="19">
                  <c:v>0.83899999999999997</c:v>
                </c:pt>
                <c:pt idx="20">
                  <c:v>0.84399999999999997</c:v>
                </c:pt>
                <c:pt idx="21">
                  <c:v>0.85</c:v>
                </c:pt>
                <c:pt idx="22">
                  <c:v>0.85599999999999998</c:v>
                </c:pt>
                <c:pt idx="23">
                  <c:v>0.86099999999999999</c:v>
                </c:pt>
                <c:pt idx="24">
                  <c:v>0.86699999999999999</c:v>
                </c:pt>
                <c:pt idx="25">
                  <c:v>0.872</c:v>
                </c:pt>
                <c:pt idx="26">
                  <c:v>0.878</c:v>
                </c:pt>
                <c:pt idx="27">
                  <c:v>0.88300000000000001</c:v>
                </c:pt>
                <c:pt idx="28">
                  <c:v>0.88900000000000001</c:v>
                </c:pt>
                <c:pt idx="29">
                  <c:v>0.89400000000000002</c:v>
                </c:pt>
                <c:pt idx="30">
                  <c:v>0.9</c:v>
                </c:pt>
                <c:pt idx="31">
                  <c:v>0.90600000000000003</c:v>
                </c:pt>
                <c:pt idx="32">
                  <c:v>0.91100000000000003</c:v>
                </c:pt>
                <c:pt idx="33">
                  <c:v>0.91700000000000004</c:v>
                </c:pt>
                <c:pt idx="34">
                  <c:v>0.92200000000000004</c:v>
                </c:pt>
                <c:pt idx="35">
                  <c:v>0.92800000000000005</c:v>
                </c:pt>
                <c:pt idx="36">
                  <c:v>0.93300000000000005</c:v>
                </c:pt>
                <c:pt idx="37">
                  <c:v>0.93899999999999995</c:v>
                </c:pt>
                <c:pt idx="38">
                  <c:v>0.94399999999999995</c:v>
                </c:pt>
                <c:pt idx="39">
                  <c:v>0.95</c:v>
                </c:pt>
                <c:pt idx="40">
                  <c:v>0.95599999999999996</c:v>
                </c:pt>
                <c:pt idx="41">
                  <c:v>0.96099999999999997</c:v>
                </c:pt>
                <c:pt idx="42">
                  <c:v>0.96699999999999997</c:v>
                </c:pt>
                <c:pt idx="43">
                  <c:v>0.97199999999999998</c:v>
                </c:pt>
                <c:pt idx="44">
                  <c:v>0.97799999999999998</c:v>
                </c:pt>
                <c:pt idx="45">
                  <c:v>0.98299999999999998</c:v>
                </c:pt>
                <c:pt idx="46">
                  <c:v>0.98899999999999999</c:v>
                </c:pt>
                <c:pt idx="47">
                  <c:v>0.99399999999999999</c:v>
                </c:pt>
                <c:pt idx="48">
                  <c:v>1</c:v>
                </c:pt>
                <c:pt idx="49">
                  <c:v>1.0066666666666666</c:v>
                </c:pt>
                <c:pt idx="50">
                  <c:v>1.0133333333333334</c:v>
                </c:pt>
                <c:pt idx="51">
                  <c:v>1.02</c:v>
                </c:pt>
                <c:pt idx="52">
                  <c:v>1.0266666666666666</c:v>
                </c:pt>
                <c:pt idx="53">
                  <c:v>1.0333333333333334</c:v>
                </c:pt>
                <c:pt idx="54">
                  <c:v>1.04</c:v>
                </c:pt>
                <c:pt idx="55">
                  <c:v>1.0466666666666666</c:v>
                </c:pt>
                <c:pt idx="56">
                  <c:v>1.0533333333333332</c:v>
                </c:pt>
                <c:pt idx="57">
                  <c:v>1.06</c:v>
                </c:pt>
                <c:pt idx="58">
                  <c:v>1.0666666666666667</c:v>
                </c:pt>
                <c:pt idx="59">
                  <c:v>1.0733333333333333</c:v>
                </c:pt>
                <c:pt idx="60">
                  <c:v>1.08</c:v>
                </c:pt>
                <c:pt idx="61">
                  <c:v>1.0866666666666667</c:v>
                </c:pt>
                <c:pt idx="62">
                  <c:v>1.0933333333333333</c:v>
                </c:pt>
                <c:pt idx="63">
                  <c:v>1.1000000000000001</c:v>
                </c:pt>
                <c:pt idx="64">
                  <c:v>1.1066666666666667</c:v>
                </c:pt>
                <c:pt idx="65">
                  <c:v>1.1133333333333333</c:v>
                </c:pt>
                <c:pt idx="66">
                  <c:v>1.1200000000000001</c:v>
                </c:pt>
                <c:pt idx="67">
                  <c:v>1.1266666666666667</c:v>
                </c:pt>
                <c:pt idx="68">
                  <c:v>1.1333333333333333</c:v>
                </c:pt>
                <c:pt idx="69">
                  <c:v>1.1399999999999999</c:v>
                </c:pt>
                <c:pt idx="70">
                  <c:v>1.1466666666666667</c:v>
                </c:pt>
                <c:pt idx="71">
                  <c:v>1.1533333333333333</c:v>
                </c:pt>
                <c:pt idx="72">
                  <c:v>1.1599999999999999</c:v>
                </c:pt>
                <c:pt idx="73">
                  <c:v>1.1666666666666667</c:v>
                </c:pt>
                <c:pt idx="74">
                  <c:v>1.1733333333333333</c:v>
                </c:pt>
                <c:pt idx="75">
                  <c:v>1.18</c:v>
                </c:pt>
                <c:pt idx="76">
                  <c:v>1.1866666666666668</c:v>
                </c:pt>
                <c:pt idx="77">
                  <c:v>1.1933333333333334</c:v>
                </c:pt>
                <c:pt idx="78">
                  <c:v>1.2</c:v>
                </c:pt>
                <c:pt idx="79">
                  <c:v>1.2066666666666666</c:v>
                </c:pt>
                <c:pt idx="80">
                  <c:v>1.2133333333333334</c:v>
                </c:pt>
                <c:pt idx="81">
                  <c:v>1.22</c:v>
                </c:pt>
                <c:pt idx="82">
                  <c:v>1.2266666666666666</c:v>
                </c:pt>
                <c:pt idx="83">
                  <c:v>1.2333333333333334</c:v>
                </c:pt>
                <c:pt idx="84">
                  <c:v>1.24</c:v>
                </c:pt>
                <c:pt idx="85">
                  <c:v>1.2466666666666666</c:v>
                </c:pt>
                <c:pt idx="86">
                  <c:v>1.2533333333333334</c:v>
                </c:pt>
                <c:pt idx="87">
                  <c:v>1.26</c:v>
                </c:pt>
                <c:pt idx="88">
                  <c:v>1.2666666666666666</c:v>
                </c:pt>
                <c:pt idx="89">
                  <c:v>1.2733333333333334</c:v>
                </c:pt>
                <c:pt idx="90">
                  <c:v>1.28</c:v>
                </c:pt>
                <c:pt idx="91">
                  <c:v>1.2866666666666666</c:v>
                </c:pt>
                <c:pt idx="92">
                  <c:v>1.2933333333333334</c:v>
                </c:pt>
                <c:pt idx="93">
                  <c:v>1.3</c:v>
                </c:pt>
                <c:pt idx="94">
                  <c:v>1.3066666666666666</c:v>
                </c:pt>
                <c:pt idx="95">
                  <c:v>1.3133333333333335</c:v>
                </c:pt>
                <c:pt idx="96">
                  <c:v>1.32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WorkSheet!$H$8:$H$104</c:f>
              <c:numCache>
                <c:formatCode>0.0</c:formatCode>
                <c:ptCount val="97"/>
                <c:pt idx="0">
                  <c:v>135</c:v>
                </c:pt>
                <c:pt idx="1">
                  <c:v>134.96600000000001</c:v>
                </c:pt>
                <c:pt idx="2">
                  <c:v>134.92400000000001</c:v>
                </c:pt>
                <c:pt idx="3">
                  <c:v>135.05100000000002</c:v>
                </c:pt>
                <c:pt idx="4">
                  <c:v>134.99199999999999</c:v>
                </c:pt>
                <c:pt idx="5">
                  <c:v>134.92500000000001</c:v>
                </c:pt>
                <c:pt idx="6">
                  <c:v>134.85</c:v>
                </c:pt>
                <c:pt idx="7">
                  <c:v>134.767</c:v>
                </c:pt>
                <c:pt idx="8">
                  <c:v>134.67600000000002</c:v>
                </c:pt>
                <c:pt idx="9">
                  <c:v>134.74800000000002</c:v>
                </c:pt>
                <c:pt idx="10">
                  <c:v>134.64000000000001</c:v>
                </c:pt>
                <c:pt idx="11">
                  <c:v>134.524</c:v>
                </c:pt>
                <c:pt idx="12">
                  <c:v>134.4</c:v>
                </c:pt>
                <c:pt idx="13">
                  <c:v>134.602</c:v>
                </c:pt>
                <c:pt idx="14">
                  <c:v>134.626</c:v>
                </c:pt>
                <c:pt idx="15">
                  <c:v>134.80499999999998</c:v>
                </c:pt>
                <c:pt idx="16">
                  <c:v>134.80799999999999</c:v>
                </c:pt>
                <c:pt idx="17">
                  <c:v>134.964</c:v>
                </c:pt>
                <c:pt idx="18">
                  <c:v>134.946</c:v>
                </c:pt>
                <c:pt idx="19">
                  <c:v>135.07900000000001</c:v>
                </c:pt>
                <c:pt idx="20">
                  <c:v>135.04</c:v>
                </c:pt>
                <c:pt idx="21">
                  <c:v>135.15</c:v>
                </c:pt>
                <c:pt idx="22">
                  <c:v>135.24799999999999</c:v>
                </c:pt>
                <c:pt idx="23">
                  <c:v>135.17699999999999</c:v>
                </c:pt>
                <c:pt idx="24">
                  <c:v>135.25200000000001</c:v>
                </c:pt>
                <c:pt idx="25">
                  <c:v>135.16</c:v>
                </c:pt>
                <c:pt idx="26">
                  <c:v>135.21199999999999</c:v>
                </c:pt>
                <c:pt idx="27">
                  <c:v>135.09899999999999</c:v>
                </c:pt>
                <c:pt idx="28">
                  <c:v>135.12800000000001</c:v>
                </c:pt>
                <c:pt idx="29">
                  <c:v>134.994</c:v>
                </c:pt>
                <c:pt idx="30">
                  <c:v>135</c:v>
                </c:pt>
                <c:pt idx="31">
                  <c:v>134.994</c:v>
                </c:pt>
                <c:pt idx="32">
                  <c:v>134.828</c:v>
                </c:pt>
                <c:pt idx="33">
                  <c:v>134.79900000000001</c:v>
                </c:pt>
                <c:pt idx="34">
                  <c:v>134.61199999999999</c:v>
                </c:pt>
                <c:pt idx="35">
                  <c:v>134.56</c:v>
                </c:pt>
                <c:pt idx="36">
                  <c:v>134.352</c:v>
                </c:pt>
                <c:pt idx="37">
                  <c:v>134.27699999999999</c:v>
                </c:pt>
                <c:pt idx="38">
                  <c:v>134.048</c:v>
                </c:pt>
                <c:pt idx="39">
                  <c:v>133.94999999999999</c:v>
                </c:pt>
                <c:pt idx="40">
                  <c:v>133.84</c:v>
                </c:pt>
                <c:pt idx="41">
                  <c:v>133.57900000000001</c:v>
                </c:pt>
                <c:pt idx="42">
                  <c:v>133.446</c:v>
                </c:pt>
                <c:pt idx="43">
                  <c:v>133.16399999999999</c:v>
                </c:pt>
                <c:pt idx="44">
                  <c:v>133.00800000000001</c:v>
                </c:pt>
                <c:pt idx="45">
                  <c:v>132.70499999999998</c:v>
                </c:pt>
                <c:pt idx="46">
                  <c:v>132.52600000000001</c:v>
                </c:pt>
                <c:pt idx="47">
                  <c:v>132.202</c:v>
                </c:pt>
                <c:pt idx="48">
                  <c:v>132</c:v>
                </c:pt>
                <c:pt idx="49">
                  <c:v>131.87333333333333</c:v>
                </c:pt>
                <c:pt idx="50">
                  <c:v>131.73333333333335</c:v>
                </c:pt>
                <c:pt idx="51">
                  <c:v>131.58000000000001</c:v>
                </c:pt>
                <c:pt idx="52">
                  <c:v>131.41333333333333</c:v>
                </c:pt>
                <c:pt idx="53">
                  <c:v>131.23333333333335</c:v>
                </c:pt>
                <c:pt idx="54">
                  <c:v>131.04</c:v>
                </c:pt>
                <c:pt idx="55">
                  <c:v>130.83333333333334</c:v>
                </c:pt>
                <c:pt idx="56">
                  <c:v>130.61333333333332</c:v>
                </c:pt>
                <c:pt idx="57">
                  <c:v>130.38</c:v>
                </c:pt>
                <c:pt idx="58">
                  <c:v>130.13333333333333</c:v>
                </c:pt>
                <c:pt idx="59">
                  <c:v>129.87333333333333</c:v>
                </c:pt>
                <c:pt idx="60">
                  <c:v>129.60000000000002</c:v>
                </c:pt>
                <c:pt idx="61">
                  <c:v>129.31333333333333</c:v>
                </c:pt>
                <c:pt idx="62">
                  <c:v>129.01333333333332</c:v>
                </c:pt>
                <c:pt idx="63">
                  <c:v>128.70000000000002</c:v>
                </c:pt>
                <c:pt idx="64">
                  <c:v>128.37333333333333</c:v>
                </c:pt>
                <c:pt idx="65">
                  <c:v>128.03333333333333</c:v>
                </c:pt>
                <c:pt idx="66">
                  <c:v>127.68</c:v>
                </c:pt>
                <c:pt idx="67">
                  <c:v>127.31333333333333</c:v>
                </c:pt>
                <c:pt idx="68">
                  <c:v>126.93333333333334</c:v>
                </c:pt>
                <c:pt idx="69">
                  <c:v>126.53999999999999</c:v>
                </c:pt>
                <c:pt idx="70">
                  <c:v>126.13333333333334</c:v>
                </c:pt>
                <c:pt idx="71">
                  <c:v>125.71333333333334</c:v>
                </c:pt>
                <c:pt idx="72">
                  <c:v>125.27999999999999</c:v>
                </c:pt>
                <c:pt idx="73">
                  <c:v>124.83333333333334</c:v>
                </c:pt>
                <c:pt idx="74">
                  <c:v>124.37333333333333</c:v>
                </c:pt>
                <c:pt idx="75">
                  <c:v>123.89999999999999</c:v>
                </c:pt>
                <c:pt idx="76">
                  <c:v>123.41333333333334</c:v>
                </c:pt>
                <c:pt idx="77">
                  <c:v>122.91333333333334</c:v>
                </c:pt>
                <c:pt idx="78">
                  <c:v>122.39999999999999</c:v>
                </c:pt>
                <c:pt idx="79">
                  <c:v>121.87333333333332</c:v>
                </c:pt>
                <c:pt idx="80">
                  <c:v>121.33333333333334</c:v>
                </c:pt>
                <c:pt idx="81">
                  <c:v>120.78</c:v>
                </c:pt>
                <c:pt idx="82">
                  <c:v>120.21333333333332</c:v>
                </c:pt>
                <c:pt idx="83">
                  <c:v>119.63333333333334</c:v>
                </c:pt>
                <c:pt idx="84">
                  <c:v>119.03999999999999</c:v>
                </c:pt>
                <c:pt idx="85">
                  <c:v>118.43333333333332</c:v>
                </c:pt>
                <c:pt idx="86">
                  <c:v>117.81333333333335</c:v>
                </c:pt>
                <c:pt idx="87">
                  <c:v>117.18</c:v>
                </c:pt>
                <c:pt idx="88">
                  <c:v>116.53333333333333</c:v>
                </c:pt>
                <c:pt idx="89">
                  <c:v>115.87333333333333</c:v>
                </c:pt>
                <c:pt idx="90">
                  <c:v>115.2</c:v>
                </c:pt>
                <c:pt idx="91">
                  <c:v>114.51333333333334</c:v>
                </c:pt>
                <c:pt idx="92">
                  <c:v>113.81333333333335</c:v>
                </c:pt>
                <c:pt idx="93">
                  <c:v>113.10000000000001</c:v>
                </c:pt>
                <c:pt idx="94">
                  <c:v>112.37333333333333</c:v>
                </c:pt>
                <c:pt idx="95">
                  <c:v>111.63333333333334</c:v>
                </c:pt>
                <c:pt idx="96">
                  <c:v>110.88000000000001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345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380998</xdr:colOff>
      <xdr:row>0</xdr:row>
      <xdr:rowOff>56029</xdr:rowOff>
    </xdr:from>
    <xdr:to>
      <xdr:col>25</xdr:col>
      <xdr:colOff>67234</xdr:colOff>
      <xdr:row>25</xdr:row>
      <xdr:rowOff>179294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zoomScale="85" zoomScaleNormal="85" workbookViewId="0">
      <pane ySplit="7" topLeftCell="A8" activePane="bottomLeft" state="frozen"/>
      <selection pane="bottomLeft" activeCell="B3" sqref="B3"/>
    </sheetView>
  </sheetViews>
  <sheetFormatPr defaultRowHeight="15" x14ac:dyDescent="0.25"/>
  <cols>
    <col min="1" max="1" width="27.42578125" style="2" customWidth="1"/>
    <col min="2" max="2" width="9.5703125" style="2" customWidth="1"/>
    <col min="3" max="3" width="10.140625" style="3" bestFit="1" customWidth="1"/>
    <col min="4" max="4" width="13.85546875" style="6" customWidth="1"/>
    <col min="5" max="5" width="12.85546875" style="6" customWidth="1"/>
    <col min="6" max="6" width="19.5703125" style="9" customWidth="1"/>
    <col min="7" max="7" width="13.42578125" style="6" customWidth="1"/>
    <col min="8" max="8" width="17.5703125" style="9" customWidth="1"/>
    <col min="9" max="9" width="13.7109375" style="2" customWidth="1"/>
    <col min="10" max="10" width="11.28515625" style="2" bestFit="1" customWidth="1"/>
    <col min="11" max="11" width="10.5703125" style="1" customWidth="1"/>
    <col min="12" max="13" width="9.140625" style="25"/>
    <col min="14" max="16384" width="9.140625" style="2"/>
  </cols>
  <sheetData>
    <row r="1" spans="1:13" ht="72" customHeight="1" x14ac:dyDescent="0.25">
      <c r="A1" s="40" t="s">
        <v>10</v>
      </c>
      <c r="B1" s="40"/>
      <c r="C1" s="40"/>
      <c r="D1" s="40"/>
      <c r="E1" s="40"/>
      <c r="F1" s="40"/>
      <c r="G1" s="40"/>
    </row>
    <row r="2" spans="1:13" s="31" customFormat="1" ht="36" customHeight="1" x14ac:dyDescent="0.25">
      <c r="A2" s="37" t="s">
        <v>11</v>
      </c>
      <c r="B2" s="31" t="s">
        <v>3</v>
      </c>
      <c r="C2" s="32" t="s">
        <v>2</v>
      </c>
      <c r="D2" s="35" t="s">
        <v>4</v>
      </c>
      <c r="E2" s="32"/>
      <c r="F2" s="33" t="s">
        <v>6</v>
      </c>
      <c r="G2" s="32"/>
      <c r="H2" s="33"/>
      <c r="K2" s="34"/>
      <c r="L2" s="33"/>
      <c r="M2" s="33"/>
    </row>
    <row r="3" spans="1:13" s="6" customFormat="1" ht="26.25" x14ac:dyDescent="0.25">
      <c r="A3" s="26" t="s">
        <v>12</v>
      </c>
      <c r="B3" s="38">
        <v>77</v>
      </c>
      <c r="C3" s="38">
        <v>0</v>
      </c>
      <c r="D3" s="36">
        <f>B3+C3/12</f>
        <v>77</v>
      </c>
      <c r="F3" s="39">
        <v>2540</v>
      </c>
      <c r="H3" s="27"/>
      <c r="K3" s="7"/>
      <c r="L3" s="9"/>
      <c r="M3" s="9"/>
    </row>
    <row r="4" spans="1:13" s="6" customFormat="1" ht="42.75" customHeight="1" x14ac:dyDescent="0.25">
      <c r="A4" s="42" t="s">
        <v>17</v>
      </c>
      <c r="B4" s="42"/>
      <c r="C4" s="42"/>
      <c r="D4" s="42"/>
      <c r="E4" s="42"/>
      <c r="F4" s="42"/>
      <c r="H4" s="41" t="s">
        <v>19</v>
      </c>
      <c r="K4" s="7"/>
      <c r="L4" s="9"/>
      <c r="M4" s="9"/>
    </row>
    <row r="5" spans="1:13" s="6" customFormat="1" ht="43.5" customHeight="1" thickBot="1" x14ac:dyDescent="0.3">
      <c r="A5" s="42" t="s">
        <v>16</v>
      </c>
      <c r="B5" s="42"/>
      <c r="C5" s="42"/>
      <c r="D5" s="42"/>
      <c r="E5" s="42"/>
      <c r="F5" s="42"/>
      <c r="H5" s="41"/>
      <c r="K5" s="7"/>
      <c r="L5" s="9"/>
      <c r="M5" s="9"/>
    </row>
    <row r="6" spans="1:13" s="6" customFormat="1" ht="48.75" customHeight="1" x14ac:dyDescent="0.25">
      <c r="A6" s="28"/>
      <c r="B6" s="28"/>
      <c r="C6" s="44" t="s">
        <v>9</v>
      </c>
      <c r="D6" s="45"/>
      <c r="H6" s="43" t="s">
        <v>18</v>
      </c>
      <c r="K6" s="7"/>
      <c r="L6" s="9"/>
      <c r="M6" s="9"/>
    </row>
    <row r="7" spans="1:13" s="5" customFormat="1" ht="63.75" thickBot="1" x14ac:dyDescent="0.3">
      <c r="B7" s="10"/>
      <c r="C7" s="46" t="s">
        <v>0</v>
      </c>
      <c r="D7" s="47" t="s">
        <v>1</v>
      </c>
      <c r="E7" s="11" t="s">
        <v>8</v>
      </c>
      <c r="F7" s="12" t="s">
        <v>5</v>
      </c>
      <c r="G7" s="11" t="s">
        <v>15</v>
      </c>
      <c r="H7" s="12" t="s">
        <v>14</v>
      </c>
      <c r="I7" s="10" t="s">
        <v>13</v>
      </c>
      <c r="J7" s="10" t="s">
        <v>7</v>
      </c>
      <c r="K7" s="22"/>
      <c r="L7" s="24"/>
      <c r="M7" s="24"/>
    </row>
    <row r="8" spans="1:13" s="1" customFormat="1" x14ac:dyDescent="0.25">
      <c r="B8" s="13"/>
      <c r="C8" s="14">
        <v>62</v>
      </c>
      <c r="D8" s="15">
        <v>0</v>
      </c>
      <c r="E8" s="16">
        <v>96</v>
      </c>
      <c r="F8" s="17">
        <v>0.75</v>
      </c>
      <c r="G8" s="16">
        <f t="shared" ref="G8:G39" si="0">(Age-70)*12+E8</f>
        <v>180</v>
      </c>
      <c r="H8" s="18">
        <f t="shared" ref="H8:H39" si="1">G8*F8</f>
        <v>135</v>
      </c>
      <c r="I8" s="19">
        <f>MAX(H8:H104)</f>
        <v>135.25200000000001</v>
      </c>
      <c r="J8" s="30">
        <f>I8*FRA</f>
        <v>343540.08</v>
      </c>
      <c r="K8" s="23"/>
      <c r="L8" s="25"/>
      <c r="M8" s="25"/>
    </row>
    <row r="9" spans="1:13" s="1" customFormat="1" x14ac:dyDescent="0.25">
      <c r="B9" s="13"/>
      <c r="C9" s="20">
        <v>62</v>
      </c>
      <c r="D9" s="15">
        <v>1</v>
      </c>
      <c r="E9" s="16">
        <v>95</v>
      </c>
      <c r="F9" s="17">
        <v>0.754</v>
      </c>
      <c r="G9" s="16">
        <f t="shared" si="0"/>
        <v>179</v>
      </c>
      <c r="H9" s="18">
        <f t="shared" si="1"/>
        <v>134.96600000000001</v>
      </c>
      <c r="I9" s="13"/>
      <c r="J9" s="21"/>
      <c r="K9" s="23"/>
      <c r="L9" s="25"/>
      <c r="M9" s="25"/>
    </row>
    <row r="10" spans="1:13" s="1" customFormat="1" x14ac:dyDescent="0.25">
      <c r="B10" s="13"/>
      <c r="C10" s="20">
        <v>62</v>
      </c>
      <c r="D10" s="15">
        <v>2</v>
      </c>
      <c r="E10" s="16">
        <v>94</v>
      </c>
      <c r="F10" s="17">
        <v>0.75800000000000001</v>
      </c>
      <c r="G10" s="16">
        <f t="shared" si="0"/>
        <v>178</v>
      </c>
      <c r="H10" s="18">
        <f t="shared" si="1"/>
        <v>134.92400000000001</v>
      </c>
      <c r="I10" s="13"/>
      <c r="J10" s="21"/>
      <c r="K10" s="23"/>
      <c r="L10" s="25"/>
      <c r="M10" s="25"/>
    </row>
    <row r="11" spans="1:13" s="1" customFormat="1" x14ac:dyDescent="0.25">
      <c r="B11" s="13"/>
      <c r="C11" s="20">
        <v>62</v>
      </c>
      <c r="D11" s="15">
        <v>3</v>
      </c>
      <c r="E11" s="16">
        <v>93</v>
      </c>
      <c r="F11" s="17">
        <v>0.76300000000000001</v>
      </c>
      <c r="G11" s="16">
        <f t="shared" si="0"/>
        <v>177</v>
      </c>
      <c r="H11" s="18">
        <f t="shared" si="1"/>
        <v>135.05100000000002</v>
      </c>
      <c r="I11" s="13"/>
      <c r="J11" s="21"/>
      <c r="K11" s="23"/>
      <c r="L11" s="25"/>
      <c r="M11" s="25"/>
    </row>
    <row r="12" spans="1:13" s="1" customFormat="1" x14ac:dyDescent="0.25">
      <c r="B12" s="13"/>
      <c r="C12" s="20">
        <v>62</v>
      </c>
      <c r="D12" s="15">
        <v>4</v>
      </c>
      <c r="E12" s="16">
        <v>92</v>
      </c>
      <c r="F12" s="17">
        <v>0.76700000000000002</v>
      </c>
      <c r="G12" s="16">
        <f t="shared" si="0"/>
        <v>176</v>
      </c>
      <c r="H12" s="18">
        <f t="shared" si="1"/>
        <v>134.99199999999999</v>
      </c>
      <c r="I12" s="13"/>
      <c r="J12" s="21"/>
      <c r="K12" s="23"/>
      <c r="L12" s="25"/>
      <c r="M12" s="25"/>
    </row>
    <row r="13" spans="1:13" s="1" customFormat="1" x14ac:dyDescent="0.25">
      <c r="B13" s="13"/>
      <c r="C13" s="20">
        <v>62</v>
      </c>
      <c r="D13" s="15">
        <v>5</v>
      </c>
      <c r="E13" s="16">
        <v>91</v>
      </c>
      <c r="F13" s="17">
        <v>0.77100000000000002</v>
      </c>
      <c r="G13" s="16">
        <f t="shared" si="0"/>
        <v>175</v>
      </c>
      <c r="H13" s="18">
        <f t="shared" si="1"/>
        <v>134.92500000000001</v>
      </c>
      <c r="I13" s="13"/>
      <c r="J13" s="21"/>
      <c r="K13" s="23"/>
      <c r="L13" s="25"/>
      <c r="M13" s="25"/>
    </row>
    <row r="14" spans="1:13" s="1" customFormat="1" x14ac:dyDescent="0.25">
      <c r="B14" s="13"/>
      <c r="C14" s="20">
        <v>62</v>
      </c>
      <c r="D14" s="15">
        <v>6</v>
      </c>
      <c r="E14" s="16">
        <v>90</v>
      </c>
      <c r="F14" s="17">
        <v>0.77500000000000002</v>
      </c>
      <c r="G14" s="16">
        <f t="shared" si="0"/>
        <v>174</v>
      </c>
      <c r="H14" s="18">
        <f t="shared" si="1"/>
        <v>134.85</v>
      </c>
      <c r="I14" s="13"/>
      <c r="J14" s="21"/>
      <c r="K14" s="23"/>
      <c r="L14" s="25"/>
      <c r="M14" s="25"/>
    </row>
    <row r="15" spans="1:13" s="1" customFormat="1" x14ac:dyDescent="0.25">
      <c r="B15" s="13"/>
      <c r="C15" s="20">
        <v>62</v>
      </c>
      <c r="D15" s="15">
        <v>7</v>
      </c>
      <c r="E15" s="16">
        <v>89</v>
      </c>
      <c r="F15" s="17">
        <v>0.77900000000000003</v>
      </c>
      <c r="G15" s="16">
        <f t="shared" si="0"/>
        <v>173</v>
      </c>
      <c r="H15" s="18">
        <f t="shared" si="1"/>
        <v>134.767</v>
      </c>
      <c r="I15" s="13"/>
      <c r="J15" s="21"/>
      <c r="K15" s="23"/>
      <c r="L15" s="25"/>
      <c r="M15" s="25"/>
    </row>
    <row r="16" spans="1:13" s="1" customFormat="1" x14ac:dyDescent="0.25">
      <c r="B16" s="13"/>
      <c r="C16" s="20">
        <v>62</v>
      </c>
      <c r="D16" s="15">
        <v>8</v>
      </c>
      <c r="E16" s="16">
        <v>88</v>
      </c>
      <c r="F16" s="17">
        <v>0.78300000000000003</v>
      </c>
      <c r="G16" s="16">
        <f t="shared" si="0"/>
        <v>172</v>
      </c>
      <c r="H16" s="18">
        <f t="shared" si="1"/>
        <v>134.67600000000002</v>
      </c>
      <c r="I16" s="13"/>
      <c r="J16" s="21"/>
      <c r="K16" s="23"/>
      <c r="L16" s="25"/>
      <c r="M16" s="25"/>
    </row>
    <row r="17" spans="2:13" s="1" customFormat="1" x14ac:dyDescent="0.25">
      <c r="B17" s="13"/>
      <c r="C17" s="20">
        <v>62</v>
      </c>
      <c r="D17" s="15">
        <v>9</v>
      </c>
      <c r="E17" s="16">
        <v>87</v>
      </c>
      <c r="F17" s="17">
        <v>0.78800000000000003</v>
      </c>
      <c r="G17" s="16">
        <f t="shared" si="0"/>
        <v>171</v>
      </c>
      <c r="H17" s="18">
        <f t="shared" si="1"/>
        <v>134.74800000000002</v>
      </c>
      <c r="I17" s="13"/>
      <c r="J17" s="21"/>
      <c r="K17" s="23"/>
      <c r="L17" s="25"/>
      <c r="M17" s="25"/>
    </row>
    <row r="18" spans="2:13" s="1" customFormat="1" x14ac:dyDescent="0.25">
      <c r="B18" s="13"/>
      <c r="C18" s="20">
        <v>62</v>
      </c>
      <c r="D18" s="15">
        <v>10</v>
      </c>
      <c r="E18" s="16">
        <v>86</v>
      </c>
      <c r="F18" s="17">
        <v>0.79200000000000004</v>
      </c>
      <c r="G18" s="16">
        <f t="shared" si="0"/>
        <v>170</v>
      </c>
      <c r="H18" s="18">
        <f t="shared" si="1"/>
        <v>134.64000000000001</v>
      </c>
      <c r="I18" s="13"/>
      <c r="J18" s="21"/>
      <c r="K18" s="23"/>
      <c r="L18" s="25"/>
      <c r="M18" s="25"/>
    </row>
    <row r="19" spans="2:13" s="1" customFormat="1" x14ac:dyDescent="0.25">
      <c r="B19" s="13"/>
      <c r="C19" s="20">
        <v>62</v>
      </c>
      <c r="D19" s="15">
        <v>11</v>
      </c>
      <c r="E19" s="16">
        <v>85</v>
      </c>
      <c r="F19" s="17">
        <v>0.79600000000000004</v>
      </c>
      <c r="G19" s="16">
        <f t="shared" si="0"/>
        <v>169</v>
      </c>
      <c r="H19" s="18">
        <f t="shared" si="1"/>
        <v>134.524</v>
      </c>
      <c r="I19" s="13"/>
      <c r="J19" s="21"/>
      <c r="K19" s="23"/>
      <c r="L19" s="25"/>
      <c r="M19" s="25"/>
    </row>
    <row r="20" spans="2:13" s="1" customFormat="1" x14ac:dyDescent="0.25">
      <c r="B20" s="13"/>
      <c r="C20" s="14">
        <v>63</v>
      </c>
      <c r="D20" s="15">
        <v>0</v>
      </c>
      <c r="E20" s="16">
        <v>84</v>
      </c>
      <c r="F20" s="17">
        <v>0.8</v>
      </c>
      <c r="G20" s="16">
        <f t="shared" si="0"/>
        <v>168</v>
      </c>
      <c r="H20" s="18">
        <f t="shared" si="1"/>
        <v>134.4</v>
      </c>
      <c r="I20" s="13"/>
      <c r="J20" s="21"/>
      <c r="K20" s="23"/>
      <c r="L20" s="25"/>
      <c r="M20" s="25"/>
    </row>
    <row r="21" spans="2:13" s="1" customFormat="1" x14ac:dyDescent="0.25">
      <c r="B21" s="13"/>
      <c r="C21" s="20">
        <v>63</v>
      </c>
      <c r="D21" s="15">
        <v>1</v>
      </c>
      <c r="E21" s="16">
        <v>83</v>
      </c>
      <c r="F21" s="17">
        <v>0.80600000000000005</v>
      </c>
      <c r="G21" s="16">
        <f t="shared" si="0"/>
        <v>167</v>
      </c>
      <c r="H21" s="18">
        <f t="shared" si="1"/>
        <v>134.602</v>
      </c>
      <c r="I21" s="13"/>
      <c r="J21" s="21"/>
      <c r="K21" s="23"/>
      <c r="L21" s="25"/>
      <c r="M21" s="25"/>
    </row>
    <row r="22" spans="2:13" s="1" customFormat="1" x14ac:dyDescent="0.25">
      <c r="B22" s="13"/>
      <c r="C22" s="20">
        <v>63</v>
      </c>
      <c r="D22" s="15">
        <v>2</v>
      </c>
      <c r="E22" s="16">
        <v>82</v>
      </c>
      <c r="F22" s="17">
        <v>0.81100000000000005</v>
      </c>
      <c r="G22" s="16">
        <f t="shared" si="0"/>
        <v>166</v>
      </c>
      <c r="H22" s="18">
        <f t="shared" si="1"/>
        <v>134.626</v>
      </c>
      <c r="I22" s="13"/>
      <c r="J22" s="21"/>
      <c r="K22" s="23"/>
      <c r="L22" s="25"/>
      <c r="M22" s="25"/>
    </row>
    <row r="23" spans="2:13" s="1" customFormat="1" x14ac:dyDescent="0.25">
      <c r="B23" s="13"/>
      <c r="C23" s="20">
        <v>63</v>
      </c>
      <c r="D23" s="15">
        <v>3</v>
      </c>
      <c r="E23" s="16">
        <v>81</v>
      </c>
      <c r="F23" s="17">
        <v>0.81699999999999995</v>
      </c>
      <c r="G23" s="16">
        <f t="shared" si="0"/>
        <v>165</v>
      </c>
      <c r="H23" s="18">
        <f t="shared" si="1"/>
        <v>134.80499999999998</v>
      </c>
      <c r="I23" s="13"/>
      <c r="J23" s="21"/>
      <c r="K23" s="23"/>
      <c r="L23" s="25"/>
      <c r="M23" s="25"/>
    </row>
    <row r="24" spans="2:13" s="1" customFormat="1" x14ac:dyDescent="0.25">
      <c r="B24" s="13"/>
      <c r="C24" s="20">
        <v>63</v>
      </c>
      <c r="D24" s="15">
        <v>4</v>
      </c>
      <c r="E24" s="16">
        <v>80</v>
      </c>
      <c r="F24" s="17">
        <v>0.82199999999999995</v>
      </c>
      <c r="G24" s="16">
        <f t="shared" si="0"/>
        <v>164</v>
      </c>
      <c r="H24" s="18">
        <f t="shared" si="1"/>
        <v>134.80799999999999</v>
      </c>
      <c r="I24" s="13"/>
      <c r="J24" s="21"/>
      <c r="K24" s="23"/>
      <c r="L24" s="25"/>
      <c r="M24" s="25"/>
    </row>
    <row r="25" spans="2:13" s="1" customFormat="1" x14ac:dyDescent="0.25">
      <c r="B25" s="13"/>
      <c r="C25" s="20">
        <v>63</v>
      </c>
      <c r="D25" s="15">
        <v>5</v>
      </c>
      <c r="E25" s="16">
        <v>79</v>
      </c>
      <c r="F25" s="17">
        <v>0.82799999999999996</v>
      </c>
      <c r="G25" s="16">
        <f t="shared" si="0"/>
        <v>163</v>
      </c>
      <c r="H25" s="18">
        <f t="shared" si="1"/>
        <v>134.964</v>
      </c>
      <c r="I25" s="13"/>
      <c r="J25" s="21"/>
      <c r="K25" s="23"/>
      <c r="L25" s="25"/>
      <c r="M25" s="25"/>
    </row>
    <row r="26" spans="2:13" s="1" customFormat="1" x14ac:dyDescent="0.25">
      <c r="B26" s="13"/>
      <c r="C26" s="20">
        <v>63</v>
      </c>
      <c r="D26" s="15">
        <v>6</v>
      </c>
      <c r="E26" s="16">
        <v>78</v>
      </c>
      <c r="F26" s="17">
        <v>0.83299999999999996</v>
      </c>
      <c r="G26" s="16">
        <f t="shared" si="0"/>
        <v>162</v>
      </c>
      <c r="H26" s="18">
        <f t="shared" si="1"/>
        <v>134.946</v>
      </c>
      <c r="I26" s="13"/>
      <c r="J26" s="21"/>
      <c r="K26" s="23"/>
      <c r="L26" s="25"/>
      <c r="M26" s="25"/>
    </row>
    <row r="27" spans="2:13" s="1" customFormat="1" x14ac:dyDescent="0.25">
      <c r="B27" s="13"/>
      <c r="C27" s="20">
        <v>63</v>
      </c>
      <c r="D27" s="15">
        <v>7</v>
      </c>
      <c r="E27" s="16">
        <v>77</v>
      </c>
      <c r="F27" s="17">
        <v>0.83899999999999997</v>
      </c>
      <c r="G27" s="16">
        <f t="shared" si="0"/>
        <v>161</v>
      </c>
      <c r="H27" s="18">
        <f t="shared" si="1"/>
        <v>135.07900000000001</v>
      </c>
      <c r="I27" s="13"/>
      <c r="J27" s="21"/>
      <c r="K27" s="23"/>
      <c r="L27" s="25"/>
      <c r="M27" s="25"/>
    </row>
    <row r="28" spans="2:13" s="1" customFormat="1" x14ac:dyDescent="0.25">
      <c r="B28" s="13"/>
      <c r="C28" s="20">
        <v>63</v>
      </c>
      <c r="D28" s="15">
        <v>8</v>
      </c>
      <c r="E28" s="16">
        <v>76</v>
      </c>
      <c r="F28" s="17">
        <v>0.84399999999999997</v>
      </c>
      <c r="G28" s="16">
        <f t="shared" si="0"/>
        <v>160</v>
      </c>
      <c r="H28" s="18">
        <f t="shared" si="1"/>
        <v>135.04</v>
      </c>
      <c r="I28" s="13"/>
      <c r="J28" s="21"/>
      <c r="K28" s="23"/>
      <c r="L28" s="25"/>
      <c r="M28" s="25"/>
    </row>
    <row r="29" spans="2:13" s="1" customFormat="1" x14ac:dyDescent="0.25">
      <c r="B29" s="13"/>
      <c r="C29" s="20">
        <v>63</v>
      </c>
      <c r="D29" s="15">
        <v>9</v>
      </c>
      <c r="E29" s="16">
        <v>75</v>
      </c>
      <c r="F29" s="17">
        <v>0.85</v>
      </c>
      <c r="G29" s="16">
        <f t="shared" si="0"/>
        <v>159</v>
      </c>
      <c r="H29" s="18">
        <f t="shared" si="1"/>
        <v>135.15</v>
      </c>
      <c r="I29" s="13"/>
      <c r="J29" s="21"/>
      <c r="K29" s="23"/>
      <c r="L29" s="25"/>
      <c r="M29" s="25"/>
    </row>
    <row r="30" spans="2:13" s="1" customFormat="1" x14ac:dyDescent="0.25">
      <c r="B30" s="13"/>
      <c r="C30" s="20">
        <v>63</v>
      </c>
      <c r="D30" s="15">
        <v>10</v>
      </c>
      <c r="E30" s="16">
        <v>74</v>
      </c>
      <c r="F30" s="17">
        <v>0.85599999999999998</v>
      </c>
      <c r="G30" s="16">
        <f t="shared" si="0"/>
        <v>158</v>
      </c>
      <c r="H30" s="18">
        <f t="shared" si="1"/>
        <v>135.24799999999999</v>
      </c>
      <c r="I30" s="13"/>
      <c r="J30" s="21"/>
      <c r="K30" s="23"/>
      <c r="L30" s="25"/>
      <c r="M30" s="25"/>
    </row>
    <row r="31" spans="2:13" s="1" customFormat="1" x14ac:dyDescent="0.25">
      <c r="B31" s="13"/>
      <c r="C31" s="20">
        <v>63</v>
      </c>
      <c r="D31" s="15">
        <v>11</v>
      </c>
      <c r="E31" s="16">
        <v>73</v>
      </c>
      <c r="F31" s="17">
        <v>0.86099999999999999</v>
      </c>
      <c r="G31" s="16">
        <f t="shared" si="0"/>
        <v>157</v>
      </c>
      <c r="H31" s="18">
        <f t="shared" si="1"/>
        <v>135.17699999999999</v>
      </c>
      <c r="I31" s="13"/>
      <c r="J31" s="21"/>
      <c r="K31" s="23"/>
      <c r="L31" s="25"/>
      <c r="M31" s="25"/>
    </row>
    <row r="32" spans="2:13" s="1" customFormat="1" x14ac:dyDescent="0.25">
      <c r="B32" s="13"/>
      <c r="C32" s="14">
        <v>64</v>
      </c>
      <c r="D32" s="15">
        <v>0</v>
      </c>
      <c r="E32" s="16">
        <v>72</v>
      </c>
      <c r="F32" s="17">
        <v>0.86699999999999999</v>
      </c>
      <c r="G32" s="16">
        <f t="shared" si="0"/>
        <v>156</v>
      </c>
      <c r="H32" s="18">
        <f t="shared" si="1"/>
        <v>135.25200000000001</v>
      </c>
      <c r="I32" s="13"/>
      <c r="J32" s="21"/>
      <c r="K32" s="23"/>
      <c r="L32" s="25"/>
      <c r="M32" s="25"/>
    </row>
    <row r="33" spans="2:13" s="1" customFormat="1" x14ac:dyDescent="0.25">
      <c r="B33" s="13"/>
      <c r="C33" s="20">
        <v>64</v>
      </c>
      <c r="D33" s="15">
        <v>1</v>
      </c>
      <c r="E33" s="16">
        <v>71</v>
      </c>
      <c r="F33" s="17">
        <v>0.872</v>
      </c>
      <c r="G33" s="16">
        <f t="shared" si="0"/>
        <v>155</v>
      </c>
      <c r="H33" s="18">
        <f t="shared" si="1"/>
        <v>135.16</v>
      </c>
      <c r="I33" s="13"/>
      <c r="J33" s="21"/>
      <c r="K33" s="23"/>
      <c r="L33" s="25"/>
      <c r="M33" s="25"/>
    </row>
    <row r="34" spans="2:13" s="1" customFormat="1" x14ac:dyDescent="0.25">
      <c r="B34" s="13"/>
      <c r="C34" s="20">
        <v>64</v>
      </c>
      <c r="D34" s="15">
        <v>2</v>
      </c>
      <c r="E34" s="16">
        <v>70</v>
      </c>
      <c r="F34" s="17">
        <v>0.878</v>
      </c>
      <c r="G34" s="16">
        <f t="shared" si="0"/>
        <v>154</v>
      </c>
      <c r="H34" s="18">
        <f t="shared" si="1"/>
        <v>135.21199999999999</v>
      </c>
      <c r="I34" s="13"/>
      <c r="J34" s="21"/>
      <c r="K34" s="23"/>
      <c r="L34" s="25"/>
      <c r="M34" s="25"/>
    </row>
    <row r="35" spans="2:13" s="1" customFormat="1" x14ac:dyDescent="0.25">
      <c r="B35" s="13"/>
      <c r="C35" s="20">
        <v>64</v>
      </c>
      <c r="D35" s="15">
        <v>3</v>
      </c>
      <c r="E35" s="16">
        <v>69</v>
      </c>
      <c r="F35" s="17">
        <v>0.88300000000000001</v>
      </c>
      <c r="G35" s="16">
        <f t="shared" si="0"/>
        <v>153</v>
      </c>
      <c r="H35" s="18">
        <f t="shared" si="1"/>
        <v>135.09899999999999</v>
      </c>
      <c r="I35" s="13"/>
      <c r="J35" s="21"/>
      <c r="K35" s="23"/>
      <c r="L35" s="25"/>
      <c r="M35" s="25"/>
    </row>
    <row r="36" spans="2:13" s="1" customFormat="1" x14ac:dyDescent="0.25">
      <c r="B36" s="13"/>
      <c r="C36" s="20">
        <v>64</v>
      </c>
      <c r="D36" s="15">
        <v>4</v>
      </c>
      <c r="E36" s="16">
        <v>68</v>
      </c>
      <c r="F36" s="17">
        <v>0.88900000000000001</v>
      </c>
      <c r="G36" s="16">
        <f t="shared" si="0"/>
        <v>152</v>
      </c>
      <c r="H36" s="18">
        <f t="shared" si="1"/>
        <v>135.12800000000001</v>
      </c>
      <c r="I36" s="13"/>
      <c r="J36" s="21"/>
      <c r="K36" s="23"/>
      <c r="L36" s="25"/>
      <c r="M36" s="25"/>
    </row>
    <row r="37" spans="2:13" s="1" customFormat="1" x14ac:dyDescent="0.25">
      <c r="B37" s="13"/>
      <c r="C37" s="20">
        <v>64</v>
      </c>
      <c r="D37" s="15">
        <v>5</v>
      </c>
      <c r="E37" s="16">
        <v>67</v>
      </c>
      <c r="F37" s="17">
        <v>0.89400000000000002</v>
      </c>
      <c r="G37" s="16">
        <f t="shared" si="0"/>
        <v>151</v>
      </c>
      <c r="H37" s="18">
        <f t="shared" si="1"/>
        <v>134.994</v>
      </c>
      <c r="I37" s="13"/>
      <c r="J37" s="21"/>
      <c r="K37" s="23"/>
      <c r="L37" s="25"/>
      <c r="M37" s="25"/>
    </row>
    <row r="38" spans="2:13" s="1" customFormat="1" x14ac:dyDescent="0.25">
      <c r="B38" s="13"/>
      <c r="C38" s="20">
        <v>64</v>
      </c>
      <c r="D38" s="15">
        <v>6</v>
      </c>
      <c r="E38" s="16">
        <v>66</v>
      </c>
      <c r="F38" s="17">
        <v>0.9</v>
      </c>
      <c r="G38" s="16">
        <f t="shared" si="0"/>
        <v>150</v>
      </c>
      <c r="H38" s="18">
        <f t="shared" si="1"/>
        <v>135</v>
      </c>
      <c r="I38" s="13"/>
      <c r="J38" s="29"/>
      <c r="K38" s="23"/>
      <c r="L38" s="25"/>
      <c r="M38" s="25"/>
    </row>
    <row r="39" spans="2:13" s="1" customFormat="1" x14ac:dyDescent="0.25">
      <c r="B39" s="13"/>
      <c r="C39" s="20">
        <v>64</v>
      </c>
      <c r="D39" s="15">
        <v>7</v>
      </c>
      <c r="E39" s="16">
        <v>65</v>
      </c>
      <c r="F39" s="17">
        <v>0.90600000000000003</v>
      </c>
      <c r="G39" s="16">
        <f t="shared" si="0"/>
        <v>149</v>
      </c>
      <c r="H39" s="18">
        <f t="shared" si="1"/>
        <v>134.994</v>
      </c>
      <c r="I39" s="13"/>
      <c r="J39" s="21"/>
      <c r="K39" s="23"/>
      <c r="L39" s="25"/>
      <c r="M39" s="25"/>
    </row>
    <row r="40" spans="2:13" s="1" customFormat="1" x14ac:dyDescent="0.25">
      <c r="B40" s="13"/>
      <c r="C40" s="20">
        <v>64</v>
      </c>
      <c r="D40" s="15">
        <v>8</v>
      </c>
      <c r="E40" s="16">
        <v>64</v>
      </c>
      <c r="F40" s="17">
        <v>0.91100000000000003</v>
      </c>
      <c r="G40" s="16">
        <f t="shared" ref="G40:G71" si="2">(Age-70)*12+E40</f>
        <v>148</v>
      </c>
      <c r="H40" s="18">
        <f t="shared" ref="H40:H71" si="3">G40*F40</f>
        <v>134.828</v>
      </c>
      <c r="I40" s="13"/>
      <c r="J40" s="21"/>
      <c r="K40" s="23"/>
      <c r="L40" s="25"/>
      <c r="M40" s="25"/>
    </row>
    <row r="41" spans="2:13" s="1" customFormat="1" x14ac:dyDescent="0.25">
      <c r="B41" s="13"/>
      <c r="C41" s="20">
        <v>64</v>
      </c>
      <c r="D41" s="15">
        <v>9</v>
      </c>
      <c r="E41" s="16">
        <v>63</v>
      </c>
      <c r="F41" s="17">
        <v>0.91700000000000004</v>
      </c>
      <c r="G41" s="16">
        <f t="shared" si="2"/>
        <v>147</v>
      </c>
      <c r="H41" s="18">
        <f t="shared" si="3"/>
        <v>134.79900000000001</v>
      </c>
      <c r="I41" s="13"/>
      <c r="J41" s="21"/>
      <c r="K41" s="23"/>
      <c r="L41" s="25"/>
      <c r="M41" s="25"/>
    </row>
    <row r="42" spans="2:13" s="1" customFormat="1" x14ac:dyDescent="0.25">
      <c r="B42" s="13"/>
      <c r="C42" s="20">
        <v>64</v>
      </c>
      <c r="D42" s="15">
        <v>10</v>
      </c>
      <c r="E42" s="16">
        <v>62</v>
      </c>
      <c r="F42" s="17">
        <v>0.92200000000000004</v>
      </c>
      <c r="G42" s="16">
        <f t="shared" si="2"/>
        <v>146</v>
      </c>
      <c r="H42" s="18">
        <f t="shared" si="3"/>
        <v>134.61199999999999</v>
      </c>
      <c r="I42" s="13"/>
      <c r="J42" s="21"/>
      <c r="K42" s="23"/>
      <c r="L42" s="25"/>
      <c r="M42" s="25"/>
    </row>
    <row r="43" spans="2:13" s="1" customFormat="1" x14ac:dyDescent="0.25">
      <c r="B43" s="13"/>
      <c r="C43" s="20">
        <v>64</v>
      </c>
      <c r="D43" s="15">
        <v>11</v>
      </c>
      <c r="E43" s="16">
        <v>61</v>
      </c>
      <c r="F43" s="17">
        <v>0.92800000000000005</v>
      </c>
      <c r="G43" s="16">
        <f t="shared" si="2"/>
        <v>145</v>
      </c>
      <c r="H43" s="18">
        <f t="shared" si="3"/>
        <v>134.56</v>
      </c>
      <c r="I43" s="13"/>
      <c r="J43" s="21"/>
      <c r="K43" s="23"/>
      <c r="L43" s="25"/>
      <c r="M43" s="25"/>
    </row>
    <row r="44" spans="2:13" s="1" customFormat="1" x14ac:dyDescent="0.25">
      <c r="B44" s="13"/>
      <c r="C44" s="14">
        <v>65</v>
      </c>
      <c r="D44" s="15">
        <v>0</v>
      </c>
      <c r="E44" s="16">
        <v>60</v>
      </c>
      <c r="F44" s="17">
        <v>0.93300000000000005</v>
      </c>
      <c r="G44" s="16">
        <f t="shared" si="2"/>
        <v>144</v>
      </c>
      <c r="H44" s="18">
        <f t="shared" si="3"/>
        <v>134.352</v>
      </c>
      <c r="I44" s="13"/>
      <c r="J44" s="21"/>
      <c r="K44" s="23"/>
      <c r="L44" s="25"/>
      <c r="M44" s="25"/>
    </row>
    <row r="45" spans="2:13" s="1" customFormat="1" x14ac:dyDescent="0.25">
      <c r="B45" s="13"/>
      <c r="C45" s="20">
        <v>65</v>
      </c>
      <c r="D45" s="15">
        <v>1</v>
      </c>
      <c r="E45" s="16">
        <v>59</v>
      </c>
      <c r="F45" s="17">
        <v>0.93899999999999995</v>
      </c>
      <c r="G45" s="16">
        <f t="shared" si="2"/>
        <v>143</v>
      </c>
      <c r="H45" s="18">
        <f t="shared" si="3"/>
        <v>134.27699999999999</v>
      </c>
      <c r="I45" s="13"/>
      <c r="J45" s="21"/>
      <c r="K45" s="23"/>
      <c r="L45" s="25"/>
      <c r="M45" s="25"/>
    </row>
    <row r="46" spans="2:13" s="1" customFormat="1" x14ac:dyDescent="0.25">
      <c r="B46" s="13"/>
      <c r="C46" s="20">
        <v>65</v>
      </c>
      <c r="D46" s="15">
        <v>2</v>
      </c>
      <c r="E46" s="16">
        <v>58</v>
      </c>
      <c r="F46" s="17">
        <v>0.94399999999999995</v>
      </c>
      <c r="G46" s="16">
        <f t="shared" si="2"/>
        <v>142</v>
      </c>
      <c r="H46" s="18">
        <f t="shared" si="3"/>
        <v>134.048</v>
      </c>
      <c r="I46" s="13"/>
      <c r="J46" s="21"/>
      <c r="K46" s="23"/>
      <c r="L46" s="25"/>
      <c r="M46" s="25"/>
    </row>
    <row r="47" spans="2:13" s="1" customFormat="1" x14ac:dyDescent="0.25">
      <c r="B47" s="13"/>
      <c r="C47" s="20">
        <v>65</v>
      </c>
      <c r="D47" s="15">
        <v>3</v>
      </c>
      <c r="E47" s="16">
        <v>57</v>
      </c>
      <c r="F47" s="17">
        <v>0.95</v>
      </c>
      <c r="G47" s="16">
        <f t="shared" si="2"/>
        <v>141</v>
      </c>
      <c r="H47" s="18">
        <f t="shared" si="3"/>
        <v>133.94999999999999</v>
      </c>
      <c r="I47" s="13"/>
      <c r="J47" s="21"/>
      <c r="K47" s="23"/>
      <c r="L47" s="25"/>
      <c r="M47" s="25"/>
    </row>
    <row r="48" spans="2:13" s="1" customFormat="1" x14ac:dyDescent="0.25">
      <c r="B48" s="13"/>
      <c r="C48" s="20">
        <v>65</v>
      </c>
      <c r="D48" s="15">
        <v>4</v>
      </c>
      <c r="E48" s="16">
        <v>56</v>
      </c>
      <c r="F48" s="17">
        <v>0.95599999999999996</v>
      </c>
      <c r="G48" s="16">
        <f t="shared" si="2"/>
        <v>140</v>
      </c>
      <c r="H48" s="18">
        <f t="shared" si="3"/>
        <v>133.84</v>
      </c>
      <c r="I48" s="13"/>
      <c r="J48" s="21"/>
      <c r="K48" s="23"/>
      <c r="L48" s="25"/>
      <c r="M48" s="25"/>
    </row>
    <row r="49" spans="2:13" s="1" customFormat="1" x14ac:dyDescent="0.25">
      <c r="B49" s="13"/>
      <c r="C49" s="20">
        <v>65</v>
      </c>
      <c r="D49" s="15">
        <v>5</v>
      </c>
      <c r="E49" s="16">
        <v>55</v>
      </c>
      <c r="F49" s="17">
        <v>0.96099999999999997</v>
      </c>
      <c r="G49" s="16">
        <f t="shared" si="2"/>
        <v>139</v>
      </c>
      <c r="H49" s="18">
        <f t="shared" si="3"/>
        <v>133.57900000000001</v>
      </c>
      <c r="I49" s="13"/>
      <c r="J49" s="21"/>
      <c r="K49" s="23"/>
      <c r="L49" s="25"/>
      <c r="M49" s="25"/>
    </row>
    <row r="50" spans="2:13" s="1" customFormat="1" x14ac:dyDescent="0.25">
      <c r="B50" s="13"/>
      <c r="C50" s="20">
        <v>65</v>
      </c>
      <c r="D50" s="15">
        <v>6</v>
      </c>
      <c r="E50" s="16">
        <v>54</v>
      </c>
      <c r="F50" s="17">
        <v>0.96699999999999997</v>
      </c>
      <c r="G50" s="16">
        <f t="shared" si="2"/>
        <v>138</v>
      </c>
      <c r="H50" s="18">
        <f t="shared" si="3"/>
        <v>133.446</v>
      </c>
      <c r="I50" s="13"/>
      <c r="J50" s="21"/>
      <c r="K50" s="23"/>
      <c r="L50" s="25"/>
      <c r="M50" s="25"/>
    </row>
    <row r="51" spans="2:13" s="1" customFormat="1" x14ac:dyDescent="0.25">
      <c r="B51" s="13"/>
      <c r="C51" s="20">
        <v>65</v>
      </c>
      <c r="D51" s="15">
        <v>7</v>
      </c>
      <c r="E51" s="16">
        <v>53</v>
      </c>
      <c r="F51" s="17">
        <v>0.97199999999999998</v>
      </c>
      <c r="G51" s="16">
        <f t="shared" si="2"/>
        <v>137</v>
      </c>
      <c r="H51" s="18">
        <f t="shared" si="3"/>
        <v>133.16399999999999</v>
      </c>
      <c r="I51" s="13"/>
      <c r="J51" s="21"/>
      <c r="K51" s="23"/>
      <c r="L51" s="25"/>
      <c r="M51" s="25"/>
    </row>
    <row r="52" spans="2:13" s="1" customFormat="1" x14ac:dyDescent="0.25">
      <c r="B52" s="13"/>
      <c r="C52" s="20">
        <v>65</v>
      </c>
      <c r="D52" s="15">
        <v>8</v>
      </c>
      <c r="E52" s="16">
        <v>52</v>
      </c>
      <c r="F52" s="17">
        <v>0.97799999999999998</v>
      </c>
      <c r="G52" s="16">
        <f t="shared" si="2"/>
        <v>136</v>
      </c>
      <c r="H52" s="18">
        <f t="shared" si="3"/>
        <v>133.00800000000001</v>
      </c>
      <c r="I52" s="13"/>
      <c r="J52" s="21"/>
      <c r="K52" s="23"/>
      <c r="L52" s="25"/>
      <c r="M52" s="25"/>
    </row>
    <row r="53" spans="2:13" s="1" customFormat="1" x14ac:dyDescent="0.25">
      <c r="B53" s="13"/>
      <c r="C53" s="20">
        <v>65</v>
      </c>
      <c r="D53" s="15">
        <v>9</v>
      </c>
      <c r="E53" s="16">
        <v>51</v>
      </c>
      <c r="F53" s="17">
        <v>0.98299999999999998</v>
      </c>
      <c r="G53" s="16">
        <f t="shared" si="2"/>
        <v>135</v>
      </c>
      <c r="H53" s="18">
        <f t="shared" si="3"/>
        <v>132.70499999999998</v>
      </c>
      <c r="I53" s="13"/>
      <c r="J53" s="21"/>
      <c r="K53" s="23"/>
      <c r="L53" s="25"/>
      <c r="M53" s="25"/>
    </row>
    <row r="54" spans="2:13" s="1" customFormat="1" x14ac:dyDescent="0.25">
      <c r="B54" s="13"/>
      <c r="C54" s="20">
        <v>65</v>
      </c>
      <c r="D54" s="15">
        <v>10</v>
      </c>
      <c r="E54" s="16">
        <v>50</v>
      </c>
      <c r="F54" s="17">
        <v>0.98899999999999999</v>
      </c>
      <c r="G54" s="16">
        <f t="shared" si="2"/>
        <v>134</v>
      </c>
      <c r="H54" s="18">
        <f t="shared" si="3"/>
        <v>132.52600000000001</v>
      </c>
      <c r="I54" s="13"/>
      <c r="J54" s="21"/>
      <c r="K54" s="23"/>
      <c r="L54" s="25"/>
      <c r="M54" s="25"/>
    </row>
    <row r="55" spans="2:13" s="1" customFormat="1" x14ac:dyDescent="0.25">
      <c r="B55" s="13"/>
      <c r="C55" s="20">
        <v>65</v>
      </c>
      <c r="D55" s="15">
        <v>11</v>
      </c>
      <c r="E55" s="16">
        <v>49</v>
      </c>
      <c r="F55" s="17">
        <v>0.99399999999999999</v>
      </c>
      <c r="G55" s="16">
        <f t="shared" si="2"/>
        <v>133</v>
      </c>
      <c r="H55" s="18">
        <f t="shared" si="3"/>
        <v>132.202</v>
      </c>
      <c r="I55" s="13"/>
      <c r="J55" s="21"/>
      <c r="K55" s="23"/>
      <c r="L55" s="25"/>
      <c r="M55" s="25"/>
    </row>
    <row r="56" spans="2:13" s="1" customFormat="1" x14ac:dyDescent="0.25">
      <c r="B56" s="13"/>
      <c r="C56" s="14">
        <v>66</v>
      </c>
      <c r="D56" s="15">
        <v>0</v>
      </c>
      <c r="E56" s="16">
        <v>48</v>
      </c>
      <c r="F56" s="17">
        <f t="shared" ref="F56:F103" si="4">1+(48-E56)*0.08/12</f>
        <v>1</v>
      </c>
      <c r="G56" s="16">
        <f t="shared" si="2"/>
        <v>132</v>
      </c>
      <c r="H56" s="18">
        <f t="shared" si="3"/>
        <v>132</v>
      </c>
      <c r="I56" s="13"/>
      <c r="J56" s="21"/>
      <c r="K56" s="23"/>
      <c r="L56" s="25"/>
      <c r="M56" s="25"/>
    </row>
    <row r="57" spans="2:13" s="1" customFormat="1" x14ac:dyDescent="0.25">
      <c r="B57" s="13"/>
      <c r="C57" s="20">
        <v>66</v>
      </c>
      <c r="D57" s="15">
        <v>1</v>
      </c>
      <c r="E57" s="16">
        <v>47</v>
      </c>
      <c r="F57" s="17">
        <f t="shared" si="4"/>
        <v>1.0066666666666666</v>
      </c>
      <c r="G57" s="16">
        <f t="shared" si="2"/>
        <v>131</v>
      </c>
      <c r="H57" s="18">
        <f t="shared" si="3"/>
        <v>131.87333333333333</v>
      </c>
      <c r="I57" s="13"/>
      <c r="J57" s="13"/>
      <c r="K57" s="13"/>
      <c r="L57" s="25"/>
      <c r="M57" s="25"/>
    </row>
    <row r="58" spans="2:13" s="1" customFormat="1" x14ac:dyDescent="0.25">
      <c r="B58" s="13"/>
      <c r="C58" s="20">
        <v>66</v>
      </c>
      <c r="D58" s="15">
        <v>2</v>
      </c>
      <c r="E58" s="16">
        <v>46</v>
      </c>
      <c r="F58" s="17">
        <f t="shared" si="4"/>
        <v>1.0133333333333334</v>
      </c>
      <c r="G58" s="16">
        <f t="shared" si="2"/>
        <v>130</v>
      </c>
      <c r="H58" s="18">
        <f t="shared" si="3"/>
        <v>131.73333333333335</v>
      </c>
      <c r="I58" s="13"/>
      <c r="J58" s="13"/>
      <c r="K58" s="13"/>
      <c r="L58" s="25"/>
      <c r="M58" s="25"/>
    </row>
    <row r="59" spans="2:13" s="1" customFormat="1" x14ac:dyDescent="0.25">
      <c r="B59" s="13"/>
      <c r="C59" s="20">
        <v>66</v>
      </c>
      <c r="D59" s="15">
        <v>3</v>
      </c>
      <c r="E59" s="16">
        <v>45</v>
      </c>
      <c r="F59" s="17">
        <f t="shared" si="4"/>
        <v>1.02</v>
      </c>
      <c r="G59" s="16">
        <f t="shared" si="2"/>
        <v>129</v>
      </c>
      <c r="H59" s="18">
        <f t="shared" si="3"/>
        <v>131.58000000000001</v>
      </c>
      <c r="I59" s="13"/>
      <c r="J59" s="13"/>
      <c r="K59" s="13"/>
      <c r="L59" s="25"/>
      <c r="M59" s="25"/>
    </row>
    <row r="60" spans="2:13" s="1" customFormat="1" x14ac:dyDescent="0.25">
      <c r="B60" s="13"/>
      <c r="C60" s="20">
        <v>66</v>
      </c>
      <c r="D60" s="15">
        <v>4</v>
      </c>
      <c r="E60" s="16">
        <v>44</v>
      </c>
      <c r="F60" s="17">
        <f t="shared" si="4"/>
        <v>1.0266666666666666</v>
      </c>
      <c r="G60" s="16">
        <f t="shared" si="2"/>
        <v>128</v>
      </c>
      <c r="H60" s="18">
        <f t="shared" si="3"/>
        <v>131.41333333333333</v>
      </c>
      <c r="I60" s="13"/>
      <c r="J60" s="13"/>
      <c r="K60" s="13"/>
      <c r="L60" s="25"/>
      <c r="M60" s="25"/>
    </row>
    <row r="61" spans="2:13" s="1" customFormat="1" x14ac:dyDescent="0.25">
      <c r="B61" s="13"/>
      <c r="C61" s="20">
        <v>66</v>
      </c>
      <c r="D61" s="15">
        <v>5</v>
      </c>
      <c r="E61" s="16">
        <v>43</v>
      </c>
      <c r="F61" s="17">
        <f t="shared" si="4"/>
        <v>1.0333333333333334</v>
      </c>
      <c r="G61" s="16">
        <f t="shared" si="2"/>
        <v>127</v>
      </c>
      <c r="H61" s="18">
        <f t="shared" si="3"/>
        <v>131.23333333333335</v>
      </c>
      <c r="I61" s="13"/>
      <c r="J61" s="13"/>
      <c r="K61" s="13"/>
      <c r="L61" s="25"/>
      <c r="M61" s="25"/>
    </row>
    <row r="62" spans="2:13" s="1" customFormat="1" x14ac:dyDescent="0.25">
      <c r="B62" s="13"/>
      <c r="C62" s="20">
        <v>66</v>
      </c>
      <c r="D62" s="15">
        <v>6</v>
      </c>
      <c r="E62" s="16">
        <v>42</v>
      </c>
      <c r="F62" s="17">
        <f t="shared" si="4"/>
        <v>1.04</v>
      </c>
      <c r="G62" s="16">
        <f t="shared" si="2"/>
        <v>126</v>
      </c>
      <c r="H62" s="18">
        <f t="shared" si="3"/>
        <v>131.04</v>
      </c>
      <c r="I62" s="13"/>
      <c r="J62" s="13"/>
      <c r="K62" s="13"/>
      <c r="L62" s="25"/>
      <c r="M62" s="25"/>
    </row>
    <row r="63" spans="2:13" s="1" customFormat="1" x14ac:dyDescent="0.25">
      <c r="B63" s="13"/>
      <c r="C63" s="20">
        <v>66</v>
      </c>
      <c r="D63" s="15">
        <v>7</v>
      </c>
      <c r="E63" s="16">
        <v>41</v>
      </c>
      <c r="F63" s="17">
        <f t="shared" si="4"/>
        <v>1.0466666666666666</v>
      </c>
      <c r="G63" s="16">
        <f t="shared" si="2"/>
        <v>125</v>
      </c>
      <c r="H63" s="18">
        <f t="shared" si="3"/>
        <v>130.83333333333334</v>
      </c>
      <c r="I63" s="13"/>
      <c r="J63" s="13"/>
      <c r="K63" s="13"/>
      <c r="L63" s="25"/>
      <c r="M63" s="25"/>
    </row>
    <row r="64" spans="2:13" s="1" customFormat="1" x14ac:dyDescent="0.25">
      <c r="B64" s="13"/>
      <c r="C64" s="20">
        <v>66</v>
      </c>
      <c r="D64" s="15">
        <v>8</v>
      </c>
      <c r="E64" s="16">
        <v>40</v>
      </c>
      <c r="F64" s="17">
        <f t="shared" si="4"/>
        <v>1.0533333333333332</v>
      </c>
      <c r="G64" s="16">
        <f t="shared" si="2"/>
        <v>124</v>
      </c>
      <c r="H64" s="18">
        <f t="shared" si="3"/>
        <v>130.61333333333332</v>
      </c>
      <c r="I64" s="13"/>
      <c r="J64" s="13"/>
      <c r="K64" s="13"/>
      <c r="L64" s="25"/>
      <c r="M64" s="25"/>
    </row>
    <row r="65" spans="2:13" s="1" customFormat="1" x14ac:dyDescent="0.25">
      <c r="B65" s="13"/>
      <c r="C65" s="20">
        <v>66</v>
      </c>
      <c r="D65" s="15">
        <v>9</v>
      </c>
      <c r="E65" s="16">
        <v>39</v>
      </c>
      <c r="F65" s="17">
        <f t="shared" si="4"/>
        <v>1.06</v>
      </c>
      <c r="G65" s="16">
        <f t="shared" si="2"/>
        <v>123</v>
      </c>
      <c r="H65" s="18">
        <f t="shared" si="3"/>
        <v>130.38</v>
      </c>
      <c r="I65" s="13"/>
      <c r="J65" s="13"/>
      <c r="K65" s="13"/>
      <c r="L65" s="25"/>
      <c r="M65" s="25"/>
    </row>
    <row r="66" spans="2:13" s="1" customFormat="1" x14ac:dyDescent="0.25">
      <c r="B66" s="13"/>
      <c r="C66" s="20">
        <v>66</v>
      </c>
      <c r="D66" s="15">
        <v>10</v>
      </c>
      <c r="E66" s="16">
        <v>38</v>
      </c>
      <c r="F66" s="17">
        <f t="shared" si="4"/>
        <v>1.0666666666666667</v>
      </c>
      <c r="G66" s="16">
        <f t="shared" si="2"/>
        <v>122</v>
      </c>
      <c r="H66" s="18">
        <f t="shared" si="3"/>
        <v>130.13333333333333</v>
      </c>
      <c r="I66" s="13"/>
      <c r="J66" s="13"/>
      <c r="K66" s="13"/>
      <c r="L66" s="25"/>
      <c r="M66" s="25"/>
    </row>
    <row r="67" spans="2:13" s="1" customFormat="1" x14ac:dyDescent="0.25">
      <c r="B67" s="13"/>
      <c r="C67" s="20">
        <v>66</v>
      </c>
      <c r="D67" s="15">
        <v>11</v>
      </c>
      <c r="E67" s="16">
        <v>37</v>
      </c>
      <c r="F67" s="17">
        <f t="shared" si="4"/>
        <v>1.0733333333333333</v>
      </c>
      <c r="G67" s="16">
        <f t="shared" si="2"/>
        <v>121</v>
      </c>
      <c r="H67" s="18">
        <f t="shared" si="3"/>
        <v>129.87333333333333</v>
      </c>
      <c r="I67" s="13"/>
      <c r="J67" s="13"/>
      <c r="K67" s="13"/>
      <c r="L67" s="25"/>
      <c r="M67" s="25"/>
    </row>
    <row r="68" spans="2:13" s="1" customFormat="1" x14ac:dyDescent="0.25">
      <c r="B68" s="13"/>
      <c r="C68" s="14">
        <v>67</v>
      </c>
      <c r="D68" s="15">
        <v>0</v>
      </c>
      <c r="E68" s="16">
        <v>36</v>
      </c>
      <c r="F68" s="17">
        <f t="shared" si="4"/>
        <v>1.08</v>
      </c>
      <c r="G68" s="16">
        <f t="shared" si="2"/>
        <v>120</v>
      </c>
      <c r="H68" s="18">
        <f t="shared" si="3"/>
        <v>129.60000000000002</v>
      </c>
      <c r="I68" s="13"/>
      <c r="J68" s="13"/>
      <c r="K68" s="13"/>
      <c r="L68" s="25"/>
      <c r="M68" s="25"/>
    </row>
    <row r="69" spans="2:13" s="1" customFormat="1" x14ac:dyDescent="0.25">
      <c r="B69" s="13"/>
      <c r="C69" s="20">
        <v>67</v>
      </c>
      <c r="D69" s="15">
        <v>1</v>
      </c>
      <c r="E69" s="16">
        <v>35</v>
      </c>
      <c r="F69" s="17">
        <f t="shared" si="4"/>
        <v>1.0866666666666667</v>
      </c>
      <c r="G69" s="16">
        <f t="shared" si="2"/>
        <v>119</v>
      </c>
      <c r="H69" s="18">
        <f t="shared" si="3"/>
        <v>129.31333333333333</v>
      </c>
      <c r="I69" s="13"/>
      <c r="J69" s="13"/>
      <c r="K69" s="13"/>
      <c r="L69" s="25"/>
      <c r="M69" s="25"/>
    </row>
    <row r="70" spans="2:13" s="1" customFormat="1" x14ac:dyDescent="0.25">
      <c r="B70" s="13"/>
      <c r="C70" s="20">
        <v>67</v>
      </c>
      <c r="D70" s="15">
        <v>2</v>
      </c>
      <c r="E70" s="16">
        <v>34</v>
      </c>
      <c r="F70" s="17">
        <f t="shared" si="4"/>
        <v>1.0933333333333333</v>
      </c>
      <c r="G70" s="16">
        <f t="shared" si="2"/>
        <v>118</v>
      </c>
      <c r="H70" s="18">
        <f t="shared" si="3"/>
        <v>129.01333333333332</v>
      </c>
      <c r="I70" s="13"/>
      <c r="J70" s="13"/>
      <c r="K70" s="13"/>
      <c r="L70" s="25"/>
      <c r="M70" s="25"/>
    </row>
    <row r="71" spans="2:13" s="1" customFormat="1" x14ac:dyDescent="0.25">
      <c r="B71" s="13"/>
      <c r="C71" s="20">
        <v>67</v>
      </c>
      <c r="D71" s="15">
        <v>3</v>
      </c>
      <c r="E71" s="16">
        <v>33</v>
      </c>
      <c r="F71" s="17">
        <f t="shared" si="4"/>
        <v>1.1000000000000001</v>
      </c>
      <c r="G71" s="16">
        <f t="shared" si="2"/>
        <v>117</v>
      </c>
      <c r="H71" s="18">
        <f t="shared" si="3"/>
        <v>128.70000000000002</v>
      </c>
      <c r="I71" s="13"/>
      <c r="J71" s="13"/>
      <c r="K71" s="13"/>
      <c r="L71" s="25"/>
      <c r="M71" s="25"/>
    </row>
    <row r="72" spans="2:13" s="1" customFormat="1" x14ac:dyDescent="0.25">
      <c r="B72" s="13"/>
      <c r="C72" s="20">
        <v>67</v>
      </c>
      <c r="D72" s="15">
        <v>4</v>
      </c>
      <c r="E72" s="16">
        <v>32</v>
      </c>
      <c r="F72" s="17">
        <f t="shared" si="4"/>
        <v>1.1066666666666667</v>
      </c>
      <c r="G72" s="16">
        <f t="shared" ref="G72:G104" si="5">(Age-70)*12+E72</f>
        <v>116</v>
      </c>
      <c r="H72" s="18">
        <f t="shared" ref="H72:H103" si="6">G72*F72</f>
        <v>128.37333333333333</v>
      </c>
      <c r="I72" s="13"/>
      <c r="J72" s="13"/>
      <c r="K72" s="13"/>
      <c r="L72" s="25"/>
      <c r="M72" s="25"/>
    </row>
    <row r="73" spans="2:13" s="1" customFormat="1" x14ac:dyDescent="0.25">
      <c r="B73" s="13"/>
      <c r="C73" s="20">
        <v>67</v>
      </c>
      <c r="D73" s="15">
        <v>5</v>
      </c>
      <c r="E73" s="16">
        <v>31</v>
      </c>
      <c r="F73" s="17">
        <f t="shared" si="4"/>
        <v>1.1133333333333333</v>
      </c>
      <c r="G73" s="16">
        <f t="shared" si="5"/>
        <v>115</v>
      </c>
      <c r="H73" s="18">
        <f t="shared" si="6"/>
        <v>128.03333333333333</v>
      </c>
      <c r="I73" s="13"/>
      <c r="J73" s="13"/>
      <c r="K73" s="13"/>
      <c r="L73" s="25"/>
      <c r="M73" s="25"/>
    </row>
    <row r="74" spans="2:13" s="1" customFormat="1" x14ac:dyDescent="0.25">
      <c r="B74" s="13"/>
      <c r="C74" s="20">
        <v>67</v>
      </c>
      <c r="D74" s="15">
        <v>6</v>
      </c>
      <c r="E74" s="16">
        <v>30</v>
      </c>
      <c r="F74" s="17">
        <f t="shared" si="4"/>
        <v>1.1200000000000001</v>
      </c>
      <c r="G74" s="16">
        <f t="shared" si="5"/>
        <v>114</v>
      </c>
      <c r="H74" s="18">
        <f t="shared" si="6"/>
        <v>127.68</v>
      </c>
      <c r="I74" s="13"/>
      <c r="J74" s="13"/>
      <c r="K74" s="13"/>
      <c r="L74" s="25"/>
      <c r="M74" s="25"/>
    </row>
    <row r="75" spans="2:13" s="1" customFormat="1" x14ac:dyDescent="0.25">
      <c r="B75" s="13"/>
      <c r="C75" s="20">
        <v>67</v>
      </c>
      <c r="D75" s="15">
        <v>7</v>
      </c>
      <c r="E75" s="16">
        <v>29</v>
      </c>
      <c r="F75" s="17">
        <f t="shared" si="4"/>
        <v>1.1266666666666667</v>
      </c>
      <c r="G75" s="16">
        <f t="shared" si="5"/>
        <v>113</v>
      </c>
      <c r="H75" s="18">
        <f t="shared" si="6"/>
        <v>127.31333333333333</v>
      </c>
      <c r="I75" s="13"/>
      <c r="J75" s="13"/>
      <c r="K75" s="13"/>
      <c r="L75" s="25"/>
      <c r="M75" s="25"/>
    </row>
    <row r="76" spans="2:13" s="1" customFormat="1" x14ac:dyDescent="0.25">
      <c r="B76" s="13"/>
      <c r="C76" s="20">
        <v>67</v>
      </c>
      <c r="D76" s="15">
        <v>8</v>
      </c>
      <c r="E76" s="16">
        <v>28</v>
      </c>
      <c r="F76" s="17">
        <f t="shared" si="4"/>
        <v>1.1333333333333333</v>
      </c>
      <c r="G76" s="16">
        <f t="shared" si="5"/>
        <v>112</v>
      </c>
      <c r="H76" s="18">
        <f t="shared" si="6"/>
        <v>126.93333333333334</v>
      </c>
      <c r="I76" s="13"/>
      <c r="J76" s="13"/>
      <c r="K76" s="13"/>
      <c r="L76" s="25"/>
      <c r="M76" s="25"/>
    </row>
    <row r="77" spans="2:13" s="1" customFormat="1" x14ac:dyDescent="0.25">
      <c r="B77" s="13"/>
      <c r="C77" s="20">
        <v>67</v>
      </c>
      <c r="D77" s="15">
        <v>9</v>
      </c>
      <c r="E77" s="16">
        <v>27</v>
      </c>
      <c r="F77" s="17">
        <f t="shared" si="4"/>
        <v>1.1399999999999999</v>
      </c>
      <c r="G77" s="16">
        <f t="shared" si="5"/>
        <v>111</v>
      </c>
      <c r="H77" s="18">
        <f t="shared" si="6"/>
        <v>126.53999999999999</v>
      </c>
      <c r="I77" s="13"/>
      <c r="J77" s="13"/>
      <c r="K77" s="13"/>
      <c r="L77" s="25"/>
      <c r="M77" s="25"/>
    </row>
    <row r="78" spans="2:13" s="1" customFormat="1" x14ac:dyDescent="0.25">
      <c r="B78" s="13"/>
      <c r="C78" s="20">
        <v>67</v>
      </c>
      <c r="D78" s="15">
        <v>10</v>
      </c>
      <c r="E78" s="16">
        <v>26</v>
      </c>
      <c r="F78" s="17">
        <f t="shared" si="4"/>
        <v>1.1466666666666667</v>
      </c>
      <c r="G78" s="16">
        <f t="shared" si="5"/>
        <v>110</v>
      </c>
      <c r="H78" s="18">
        <f t="shared" si="6"/>
        <v>126.13333333333334</v>
      </c>
      <c r="I78" s="13"/>
      <c r="J78" s="13"/>
      <c r="K78" s="13"/>
      <c r="L78" s="25"/>
      <c r="M78" s="25"/>
    </row>
    <row r="79" spans="2:13" s="1" customFormat="1" x14ac:dyDescent="0.25">
      <c r="B79" s="13"/>
      <c r="C79" s="20">
        <v>67</v>
      </c>
      <c r="D79" s="15">
        <v>11</v>
      </c>
      <c r="E79" s="16">
        <v>25</v>
      </c>
      <c r="F79" s="17">
        <f t="shared" si="4"/>
        <v>1.1533333333333333</v>
      </c>
      <c r="G79" s="16">
        <f t="shared" si="5"/>
        <v>109</v>
      </c>
      <c r="H79" s="18">
        <f t="shared" si="6"/>
        <v>125.71333333333334</v>
      </c>
      <c r="I79" s="13"/>
      <c r="J79" s="13"/>
      <c r="K79" s="13"/>
      <c r="L79" s="25"/>
      <c r="M79" s="25"/>
    </row>
    <row r="80" spans="2:13" s="1" customFormat="1" x14ac:dyDescent="0.25">
      <c r="B80" s="13"/>
      <c r="C80" s="14">
        <v>68</v>
      </c>
      <c r="D80" s="15">
        <v>0</v>
      </c>
      <c r="E80" s="16">
        <v>24</v>
      </c>
      <c r="F80" s="17">
        <f t="shared" si="4"/>
        <v>1.1599999999999999</v>
      </c>
      <c r="G80" s="16">
        <f t="shared" si="5"/>
        <v>108</v>
      </c>
      <c r="H80" s="18">
        <f t="shared" si="6"/>
        <v>125.27999999999999</v>
      </c>
      <c r="I80" s="13"/>
      <c r="J80" s="13"/>
      <c r="K80" s="13"/>
      <c r="L80" s="25"/>
      <c r="M80" s="25"/>
    </row>
    <row r="81" spans="2:13" s="1" customFormat="1" x14ac:dyDescent="0.25">
      <c r="B81" s="13"/>
      <c r="C81" s="20">
        <v>68</v>
      </c>
      <c r="D81" s="15">
        <v>1</v>
      </c>
      <c r="E81" s="16">
        <v>23</v>
      </c>
      <c r="F81" s="17">
        <f t="shared" si="4"/>
        <v>1.1666666666666667</v>
      </c>
      <c r="G81" s="16">
        <f t="shared" si="5"/>
        <v>107</v>
      </c>
      <c r="H81" s="18">
        <f t="shared" si="6"/>
        <v>124.83333333333334</v>
      </c>
      <c r="I81" s="13"/>
      <c r="J81" s="13"/>
      <c r="K81" s="13"/>
      <c r="L81" s="25"/>
      <c r="M81" s="25"/>
    </row>
    <row r="82" spans="2:13" s="1" customFormat="1" x14ac:dyDescent="0.25">
      <c r="B82" s="13"/>
      <c r="C82" s="20">
        <v>68</v>
      </c>
      <c r="D82" s="15">
        <v>2</v>
      </c>
      <c r="E82" s="16">
        <v>22</v>
      </c>
      <c r="F82" s="17">
        <f t="shared" si="4"/>
        <v>1.1733333333333333</v>
      </c>
      <c r="G82" s="16">
        <f t="shared" si="5"/>
        <v>106</v>
      </c>
      <c r="H82" s="18">
        <f t="shared" si="6"/>
        <v>124.37333333333333</v>
      </c>
      <c r="I82" s="13"/>
      <c r="J82" s="13"/>
      <c r="K82" s="13"/>
      <c r="L82" s="25"/>
      <c r="M82" s="25"/>
    </row>
    <row r="83" spans="2:13" s="1" customFormat="1" x14ac:dyDescent="0.25">
      <c r="B83" s="13"/>
      <c r="C83" s="20">
        <v>68</v>
      </c>
      <c r="D83" s="15">
        <v>3</v>
      </c>
      <c r="E83" s="16">
        <v>21</v>
      </c>
      <c r="F83" s="17">
        <f t="shared" si="4"/>
        <v>1.18</v>
      </c>
      <c r="G83" s="16">
        <f t="shared" si="5"/>
        <v>105</v>
      </c>
      <c r="H83" s="18">
        <f t="shared" si="6"/>
        <v>123.89999999999999</v>
      </c>
      <c r="I83" s="13"/>
      <c r="J83" s="13"/>
      <c r="K83" s="13"/>
      <c r="L83" s="25"/>
      <c r="M83" s="25"/>
    </row>
    <row r="84" spans="2:13" s="1" customFormat="1" x14ac:dyDescent="0.25">
      <c r="B84" s="13"/>
      <c r="C84" s="20">
        <v>68</v>
      </c>
      <c r="D84" s="15">
        <v>4</v>
      </c>
      <c r="E84" s="16">
        <v>20</v>
      </c>
      <c r="F84" s="17">
        <f t="shared" si="4"/>
        <v>1.1866666666666668</v>
      </c>
      <c r="G84" s="16">
        <f t="shared" si="5"/>
        <v>104</v>
      </c>
      <c r="H84" s="18">
        <f t="shared" si="6"/>
        <v>123.41333333333334</v>
      </c>
      <c r="I84" s="13"/>
      <c r="J84" s="13"/>
      <c r="K84" s="13"/>
      <c r="L84" s="25"/>
      <c r="M84" s="25"/>
    </row>
    <row r="85" spans="2:13" s="1" customFormat="1" x14ac:dyDescent="0.25">
      <c r="B85" s="13"/>
      <c r="C85" s="20">
        <v>68</v>
      </c>
      <c r="D85" s="15">
        <v>5</v>
      </c>
      <c r="E85" s="16">
        <v>19</v>
      </c>
      <c r="F85" s="17">
        <f t="shared" si="4"/>
        <v>1.1933333333333334</v>
      </c>
      <c r="G85" s="16">
        <f t="shared" si="5"/>
        <v>103</v>
      </c>
      <c r="H85" s="18">
        <f t="shared" si="6"/>
        <v>122.91333333333334</v>
      </c>
      <c r="I85" s="13"/>
      <c r="J85" s="13"/>
      <c r="K85" s="13"/>
      <c r="L85" s="25"/>
      <c r="M85" s="25"/>
    </row>
    <row r="86" spans="2:13" s="1" customFormat="1" x14ac:dyDescent="0.25">
      <c r="B86" s="13"/>
      <c r="C86" s="20">
        <v>68</v>
      </c>
      <c r="D86" s="15">
        <v>6</v>
      </c>
      <c r="E86" s="16">
        <v>18</v>
      </c>
      <c r="F86" s="17">
        <f t="shared" si="4"/>
        <v>1.2</v>
      </c>
      <c r="G86" s="16">
        <f t="shared" si="5"/>
        <v>102</v>
      </c>
      <c r="H86" s="18">
        <f t="shared" si="6"/>
        <v>122.39999999999999</v>
      </c>
      <c r="I86" s="13"/>
      <c r="J86" s="13"/>
      <c r="K86" s="13"/>
      <c r="L86" s="25"/>
      <c r="M86" s="25"/>
    </row>
    <row r="87" spans="2:13" s="1" customFormat="1" x14ac:dyDescent="0.25">
      <c r="B87" s="13"/>
      <c r="C87" s="20">
        <v>68</v>
      </c>
      <c r="D87" s="15">
        <v>7</v>
      </c>
      <c r="E87" s="16">
        <v>17</v>
      </c>
      <c r="F87" s="17">
        <f t="shared" si="4"/>
        <v>1.2066666666666666</v>
      </c>
      <c r="G87" s="16">
        <f t="shared" si="5"/>
        <v>101</v>
      </c>
      <c r="H87" s="18">
        <f t="shared" si="6"/>
        <v>121.87333333333332</v>
      </c>
      <c r="I87" s="13"/>
      <c r="J87" s="13"/>
      <c r="K87" s="13"/>
      <c r="L87" s="25"/>
      <c r="M87" s="25"/>
    </row>
    <row r="88" spans="2:13" s="1" customFormat="1" x14ac:dyDescent="0.25">
      <c r="B88" s="13"/>
      <c r="C88" s="20">
        <v>68</v>
      </c>
      <c r="D88" s="15">
        <v>8</v>
      </c>
      <c r="E88" s="16">
        <v>16</v>
      </c>
      <c r="F88" s="17">
        <f t="shared" si="4"/>
        <v>1.2133333333333334</v>
      </c>
      <c r="G88" s="16">
        <f t="shared" si="5"/>
        <v>100</v>
      </c>
      <c r="H88" s="18">
        <f t="shared" si="6"/>
        <v>121.33333333333334</v>
      </c>
      <c r="I88" s="13"/>
      <c r="J88" s="13"/>
      <c r="K88" s="13"/>
      <c r="L88" s="25"/>
      <c r="M88" s="25"/>
    </row>
    <row r="89" spans="2:13" s="1" customFormat="1" x14ac:dyDescent="0.25">
      <c r="B89" s="13"/>
      <c r="C89" s="20">
        <v>68</v>
      </c>
      <c r="D89" s="15">
        <v>9</v>
      </c>
      <c r="E89" s="16">
        <v>15</v>
      </c>
      <c r="F89" s="17">
        <f t="shared" si="4"/>
        <v>1.22</v>
      </c>
      <c r="G89" s="16">
        <f t="shared" si="5"/>
        <v>99</v>
      </c>
      <c r="H89" s="18">
        <f t="shared" si="6"/>
        <v>120.78</v>
      </c>
      <c r="I89" s="13"/>
      <c r="J89" s="13"/>
      <c r="K89" s="13"/>
      <c r="L89" s="25"/>
      <c r="M89" s="25"/>
    </row>
    <row r="90" spans="2:13" s="1" customFormat="1" x14ac:dyDescent="0.25">
      <c r="B90" s="13"/>
      <c r="C90" s="20">
        <v>68</v>
      </c>
      <c r="D90" s="15">
        <v>10</v>
      </c>
      <c r="E90" s="16">
        <v>14</v>
      </c>
      <c r="F90" s="17">
        <f t="shared" si="4"/>
        <v>1.2266666666666666</v>
      </c>
      <c r="G90" s="16">
        <f t="shared" si="5"/>
        <v>98</v>
      </c>
      <c r="H90" s="18">
        <f t="shared" si="6"/>
        <v>120.21333333333332</v>
      </c>
      <c r="I90" s="13"/>
      <c r="J90" s="13"/>
      <c r="K90" s="13"/>
      <c r="L90" s="25"/>
      <c r="M90" s="25"/>
    </row>
    <row r="91" spans="2:13" s="1" customFormat="1" x14ac:dyDescent="0.25">
      <c r="B91" s="13"/>
      <c r="C91" s="20">
        <v>68</v>
      </c>
      <c r="D91" s="15">
        <v>11</v>
      </c>
      <c r="E91" s="16">
        <v>13</v>
      </c>
      <c r="F91" s="17">
        <f t="shared" si="4"/>
        <v>1.2333333333333334</v>
      </c>
      <c r="G91" s="16">
        <f t="shared" si="5"/>
        <v>97</v>
      </c>
      <c r="H91" s="18">
        <f t="shared" si="6"/>
        <v>119.63333333333334</v>
      </c>
      <c r="I91" s="13"/>
      <c r="J91" s="13"/>
      <c r="K91" s="13"/>
      <c r="L91" s="25"/>
      <c r="M91" s="25"/>
    </row>
    <row r="92" spans="2:13" s="1" customFormat="1" x14ac:dyDescent="0.25">
      <c r="B92" s="13"/>
      <c r="C92" s="14">
        <v>69</v>
      </c>
      <c r="D92" s="15">
        <v>0</v>
      </c>
      <c r="E92" s="16">
        <v>12</v>
      </c>
      <c r="F92" s="17">
        <f t="shared" si="4"/>
        <v>1.24</v>
      </c>
      <c r="G92" s="16">
        <f t="shared" si="5"/>
        <v>96</v>
      </c>
      <c r="H92" s="18">
        <f t="shared" si="6"/>
        <v>119.03999999999999</v>
      </c>
      <c r="I92" s="13"/>
      <c r="J92" s="13"/>
      <c r="K92" s="13"/>
      <c r="L92" s="25"/>
      <c r="M92" s="25"/>
    </row>
    <row r="93" spans="2:13" s="1" customFormat="1" x14ac:dyDescent="0.25">
      <c r="B93" s="13"/>
      <c r="C93" s="20">
        <v>69</v>
      </c>
      <c r="D93" s="15">
        <v>1</v>
      </c>
      <c r="E93" s="16">
        <v>11</v>
      </c>
      <c r="F93" s="17">
        <f t="shared" si="4"/>
        <v>1.2466666666666666</v>
      </c>
      <c r="G93" s="16">
        <f t="shared" si="5"/>
        <v>95</v>
      </c>
      <c r="H93" s="18">
        <f t="shared" si="6"/>
        <v>118.43333333333332</v>
      </c>
      <c r="I93" s="13"/>
      <c r="J93" s="13"/>
      <c r="K93" s="13"/>
      <c r="L93" s="25"/>
      <c r="M93" s="25"/>
    </row>
    <row r="94" spans="2:13" s="1" customFormat="1" x14ac:dyDescent="0.25">
      <c r="B94" s="13"/>
      <c r="C94" s="20">
        <v>69</v>
      </c>
      <c r="D94" s="15">
        <v>2</v>
      </c>
      <c r="E94" s="16">
        <v>10</v>
      </c>
      <c r="F94" s="17">
        <f t="shared" si="4"/>
        <v>1.2533333333333334</v>
      </c>
      <c r="G94" s="16">
        <f t="shared" si="5"/>
        <v>94</v>
      </c>
      <c r="H94" s="18">
        <f t="shared" si="6"/>
        <v>117.81333333333335</v>
      </c>
      <c r="I94" s="13"/>
      <c r="J94" s="13"/>
      <c r="K94" s="13"/>
      <c r="L94" s="25"/>
      <c r="M94" s="25"/>
    </row>
    <row r="95" spans="2:13" s="1" customFormat="1" x14ac:dyDescent="0.25">
      <c r="B95" s="13"/>
      <c r="C95" s="20">
        <v>69</v>
      </c>
      <c r="D95" s="15">
        <v>3</v>
      </c>
      <c r="E95" s="16">
        <v>9</v>
      </c>
      <c r="F95" s="17">
        <f t="shared" si="4"/>
        <v>1.26</v>
      </c>
      <c r="G95" s="16">
        <f t="shared" si="5"/>
        <v>93</v>
      </c>
      <c r="H95" s="18">
        <f t="shared" si="6"/>
        <v>117.18</v>
      </c>
      <c r="I95" s="13"/>
      <c r="J95" s="13"/>
      <c r="K95" s="13"/>
      <c r="L95" s="25"/>
      <c r="M95" s="25"/>
    </row>
    <row r="96" spans="2:13" s="1" customFormat="1" x14ac:dyDescent="0.25">
      <c r="B96" s="13"/>
      <c r="C96" s="20">
        <v>69</v>
      </c>
      <c r="D96" s="15">
        <v>4</v>
      </c>
      <c r="E96" s="16">
        <v>8</v>
      </c>
      <c r="F96" s="17">
        <f t="shared" si="4"/>
        <v>1.2666666666666666</v>
      </c>
      <c r="G96" s="16">
        <f t="shared" si="5"/>
        <v>92</v>
      </c>
      <c r="H96" s="18">
        <f t="shared" si="6"/>
        <v>116.53333333333333</v>
      </c>
      <c r="I96" s="13"/>
      <c r="J96" s="13"/>
      <c r="K96" s="13"/>
      <c r="L96" s="25"/>
      <c r="M96" s="25"/>
    </row>
    <row r="97" spans="2:13" s="1" customFormat="1" x14ac:dyDescent="0.25">
      <c r="B97" s="13"/>
      <c r="C97" s="20">
        <v>69</v>
      </c>
      <c r="D97" s="15">
        <v>5</v>
      </c>
      <c r="E97" s="16">
        <v>7</v>
      </c>
      <c r="F97" s="17">
        <f t="shared" si="4"/>
        <v>1.2733333333333334</v>
      </c>
      <c r="G97" s="16">
        <f t="shared" si="5"/>
        <v>91</v>
      </c>
      <c r="H97" s="18">
        <f t="shared" si="6"/>
        <v>115.87333333333333</v>
      </c>
      <c r="I97" s="13"/>
      <c r="J97" s="13"/>
      <c r="K97" s="13"/>
      <c r="L97" s="25"/>
      <c r="M97" s="25"/>
    </row>
    <row r="98" spans="2:13" s="1" customFormat="1" x14ac:dyDescent="0.25">
      <c r="B98" s="13"/>
      <c r="C98" s="20">
        <v>69</v>
      </c>
      <c r="D98" s="15">
        <v>6</v>
      </c>
      <c r="E98" s="16">
        <v>6</v>
      </c>
      <c r="F98" s="17">
        <f t="shared" si="4"/>
        <v>1.28</v>
      </c>
      <c r="G98" s="16">
        <f t="shared" si="5"/>
        <v>90</v>
      </c>
      <c r="H98" s="18">
        <f t="shared" si="6"/>
        <v>115.2</v>
      </c>
      <c r="I98" s="13"/>
      <c r="J98" s="13"/>
      <c r="K98" s="13"/>
      <c r="L98" s="25"/>
      <c r="M98" s="25"/>
    </row>
    <row r="99" spans="2:13" s="1" customFormat="1" x14ac:dyDescent="0.25">
      <c r="B99" s="13"/>
      <c r="C99" s="20">
        <v>69</v>
      </c>
      <c r="D99" s="15">
        <v>7</v>
      </c>
      <c r="E99" s="16">
        <v>5</v>
      </c>
      <c r="F99" s="17">
        <f t="shared" si="4"/>
        <v>1.2866666666666666</v>
      </c>
      <c r="G99" s="16">
        <f t="shared" si="5"/>
        <v>89</v>
      </c>
      <c r="H99" s="18">
        <f t="shared" si="6"/>
        <v>114.51333333333334</v>
      </c>
      <c r="I99" s="13"/>
      <c r="J99" s="13"/>
      <c r="K99" s="13"/>
      <c r="L99" s="25"/>
      <c r="M99" s="25"/>
    </row>
    <row r="100" spans="2:13" s="1" customFormat="1" x14ac:dyDescent="0.25">
      <c r="B100" s="13"/>
      <c r="C100" s="20">
        <v>69</v>
      </c>
      <c r="D100" s="15">
        <v>8</v>
      </c>
      <c r="E100" s="16">
        <v>4</v>
      </c>
      <c r="F100" s="17">
        <f t="shared" si="4"/>
        <v>1.2933333333333334</v>
      </c>
      <c r="G100" s="16">
        <f t="shared" si="5"/>
        <v>88</v>
      </c>
      <c r="H100" s="18">
        <f t="shared" si="6"/>
        <v>113.81333333333335</v>
      </c>
      <c r="I100" s="13"/>
      <c r="J100" s="13"/>
      <c r="K100" s="13"/>
      <c r="L100" s="25"/>
      <c r="M100" s="25"/>
    </row>
    <row r="101" spans="2:13" s="1" customFormat="1" x14ac:dyDescent="0.25">
      <c r="B101" s="13"/>
      <c r="C101" s="20">
        <v>69</v>
      </c>
      <c r="D101" s="15">
        <v>9</v>
      </c>
      <c r="E101" s="16">
        <v>3</v>
      </c>
      <c r="F101" s="17">
        <f t="shared" si="4"/>
        <v>1.3</v>
      </c>
      <c r="G101" s="16">
        <f t="shared" si="5"/>
        <v>87</v>
      </c>
      <c r="H101" s="18">
        <f t="shared" si="6"/>
        <v>113.10000000000001</v>
      </c>
      <c r="I101" s="13"/>
      <c r="J101" s="13"/>
      <c r="K101" s="13"/>
      <c r="L101" s="25"/>
      <c r="M101" s="25"/>
    </row>
    <row r="102" spans="2:13" s="1" customFormat="1" x14ac:dyDescent="0.25">
      <c r="B102" s="13"/>
      <c r="C102" s="20">
        <v>69</v>
      </c>
      <c r="D102" s="15">
        <v>10</v>
      </c>
      <c r="E102" s="16">
        <v>2</v>
      </c>
      <c r="F102" s="17">
        <f t="shared" si="4"/>
        <v>1.3066666666666666</v>
      </c>
      <c r="G102" s="16">
        <f t="shared" si="5"/>
        <v>86</v>
      </c>
      <c r="H102" s="18">
        <f t="shared" si="6"/>
        <v>112.37333333333333</v>
      </c>
      <c r="I102" s="13"/>
      <c r="J102" s="13"/>
      <c r="K102" s="13"/>
      <c r="L102" s="25"/>
      <c r="M102" s="25"/>
    </row>
    <row r="103" spans="2:13" s="1" customFormat="1" x14ac:dyDescent="0.25">
      <c r="B103" s="13"/>
      <c r="C103" s="20">
        <v>69</v>
      </c>
      <c r="D103" s="15">
        <v>11</v>
      </c>
      <c r="E103" s="16">
        <v>1</v>
      </c>
      <c r="F103" s="17">
        <f t="shared" si="4"/>
        <v>1.3133333333333335</v>
      </c>
      <c r="G103" s="16">
        <f t="shared" si="5"/>
        <v>85</v>
      </c>
      <c r="H103" s="18">
        <f t="shared" si="6"/>
        <v>111.63333333333334</v>
      </c>
      <c r="I103" s="13"/>
      <c r="J103" s="13"/>
      <c r="K103" s="13"/>
      <c r="L103" s="25"/>
      <c r="M103" s="25"/>
    </row>
    <row r="104" spans="2:13" s="1" customFormat="1" x14ac:dyDescent="0.25">
      <c r="B104" s="13"/>
      <c r="C104" s="14">
        <v>70</v>
      </c>
      <c r="D104" s="15">
        <v>0</v>
      </c>
      <c r="E104" s="16">
        <v>0</v>
      </c>
      <c r="F104" s="17">
        <f t="shared" ref="F104" si="7">1+(48-E104)*0.08/12</f>
        <v>1.32</v>
      </c>
      <c r="G104" s="16">
        <f t="shared" si="5"/>
        <v>84</v>
      </c>
      <c r="H104" s="18">
        <f t="shared" ref="H104" si="8">G104*F104</f>
        <v>110.88000000000001</v>
      </c>
      <c r="I104" s="13"/>
      <c r="J104" s="13"/>
      <c r="K104" s="13"/>
      <c r="L104" s="25"/>
      <c r="M104" s="25"/>
    </row>
    <row r="105" spans="2:13" s="1" customFormat="1" x14ac:dyDescent="0.25">
      <c r="C105" s="4"/>
      <c r="D105" s="8"/>
      <c r="E105" s="6"/>
      <c r="F105" s="9"/>
      <c r="G105" s="6"/>
      <c r="H105" s="9"/>
      <c r="L105" s="25"/>
      <c r="M105" s="25"/>
    </row>
    <row r="106" spans="2:13" s="1" customFormat="1" x14ac:dyDescent="0.25">
      <c r="C106" s="4"/>
      <c r="D106" s="8"/>
      <c r="E106" s="6"/>
      <c r="F106" s="9"/>
      <c r="G106" s="6"/>
      <c r="H106" s="9"/>
      <c r="L106" s="25"/>
      <c r="M106" s="25"/>
    </row>
    <row r="107" spans="2:13" s="1" customFormat="1" x14ac:dyDescent="0.25">
      <c r="C107" s="4"/>
      <c r="D107" s="8"/>
      <c r="E107" s="6"/>
      <c r="F107" s="9"/>
      <c r="G107" s="6"/>
      <c r="H107" s="9"/>
      <c r="L107" s="25"/>
      <c r="M107" s="25"/>
    </row>
    <row r="108" spans="2:13" s="1" customFormat="1" x14ac:dyDescent="0.25">
      <c r="C108" s="3"/>
      <c r="D108" s="6"/>
      <c r="E108" s="6"/>
      <c r="F108" s="9"/>
      <c r="G108" s="6"/>
      <c r="H108" s="9"/>
      <c r="L108" s="25"/>
      <c r="M108" s="25"/>
    </row>
    <row r="109" spans="2:13" s="1" customFormat="1" x14ac:dyDescent="0.25">
      <c r="C109" s="3"/>
      <c r="D109" s="6"/>
      <c r="E109" s="6"/>
      <c r="F109" s="9"/>
      <c r="G109" s="6"/>
      <c r="H109" s="9"/>
      <c r="L109" s="25"/>
      <c r="M109" s="25"/>
    </row>
    <row r="110" spans="2:13" s="1" customFormat="1" x14ac:dyDescent="0.25">
      <c r="C110" s="3"/>
      <c r="D110" s="6"/>
      <c r="E110" s="6"/>
      <c r="F110" s="9"/>
      <c r="G110" s="6"/>
      <c r="H110" s="9"/>
      <c r="L110" s="25"/>
      <c r="M110" s="25"/>
    </row>
    <row r="111" spans="2:13" s="1" customFormat="1" x14ac:dyDescent="0.25">
      <c r="C111" s="3"/>
      <c r="D111" s="6"/>
      <c r="E111" s="6"/>
      <c r="F111" s="9"/>
      <c r="G111" s="6"/>
      <c r="H111" s="9"/>
      <c r="L111" s="25"/>
      <c r="M111" s="25"/>
    </row>
    <row r="112" spans="2:13" s="1" customFormat="1" x14ac:dyDescent="0.25">
      <c r="C112" s="3"/>
      <c r="D112" s="6"/>
      <c r="E112" s="6"/>
      <c r="F112" s="9"/>
      <c r="G112" s="6"/>
      <c r="H112" s="9"/>
      <c r="L112" s="25"/>
      <c r="M112" s="25"/>
    </row>
    <row r="113" spans="3:13" s="1" customFormat="1" x14ac:dyDescent="0.25">
      <c r="C113" s="3"/>
      <c r="D113" s="6"/>
      <c r="E113" s="6"/>
      <c r="F113" s="9"/>
      <c r="G113" s="6"/>
      <c r="H113" s="9"/>
      <c r="L113" s="25"/>
      <c r="M113" s="25"/>
    </row>
    <row r="114" spans="3:13" s="1" customFormat="1" x14ac:dyDescent="0.25">
      <c r="C114" s="3"/>
      <c r="D114" s="6"/>
      <c r="E114" s="6"/>
      <c r="F114" s="9"/>
      <c r="G114" s="6"/>
      <c r="H114" s="9"/>
      <c r="L114" s="25"/>
      <c r="M114" s="25"/>
    </row>
    <row r="115" spans="3:13" s="1" customFormat="1" x14ac:dyDescent="0.25">
      <c r="C115" s="3"/>
      <c r="D115" s="6"/>
      <c r="E115" s="6"/>
      <c r="F115" s="9"/>
      <c r="G115" s="6"/>
      <c r="H115" s="9"/>
      <c r="L115" s="25"/>
      <c r="M115" s="25"/>
    </row>
    <row r="116" spans="3:13" s="1" customFormat="1" x14ac:dyDescent="0.25">
      <c r="C116" s="3"/>
      <c r="D116" s="6"/>
      <c r="E116" s="6"/>
      <c r="F116" s="9"/>
      <c r="G116" s="6"/>
      <c r="H116" s="9"/>
      <c r="L116" s="25"/>
      <c r="M116" s="25"/>
    </row>
    <row r="117" spans="3:13" s="1" customFormat="1" x14ac:dyDescent="0.25">
      <c r="C117" s="3"/>
      <c r="D117" s="6"/>
      <c r="E117" s="6"/>
      <c r="F117" s="9"/>
      <c r="G117" s="6"/>
      <c r="H117" s="9"/>
      <c r="L117" s="25"/>
      <c r="M117" s="25"/>
    </row>
    <row r="118" spans="3:13" s="1" customFormat="1" x14ac:dyDescent="0.25">
      <c r="C118" s="3"/>
      <c r="D118" s="6"/>
      <c r="E118" s="6"/>
      <c r="F118" s="9"/>
      <c r="G118" s="6"/>
      <c r="H118" s="9"/>
      <c r="L118" s="25"/>
      <c r="M118" s="25"/>
    </row>
    <row r="119" spans="3:13" s="1" customFormat="1" x14ac:dyDescent="0.25">
      <c r="C119" s="3"/>
      <c r="D119" s="6"/>
      <c r="E119" s="6"/>
      <c r="F119" s="9"/>
      <c r="G119" s="6"/>
      <c r="H119" s="9"/>
      <c r="L119" s="25"/>
      <c r="M119" s="25"/>
    </row>
    <row r="120" spans="3:13" s="1" customFormat="1" x14ac:dyDescent="0.25">
      <c r="C120" s="3"/>
      <c r="D120" s="6"/>
      <c r="E120" s="6"/>
      <c r="F120" s="9"/>
      <c r="G120" s="6"/>
      <c r="H120" s="9"/>
      <c r="L120" s="25"/>
      <c r="M120" s="25"/>
    </row>
    <row r="121" spans="3:13" s="1" customFormat="1" x14ac:dyDescent="0.25">
      <c r="C121" s="3"/>
      <c r="D121" s="6"/>
      <c r="E121" s="6"/>
      <c r="F121" s="9"/>
      <c r="G121" s="6"/>
      <c r="H121" s="9"/>
      <c r="L121" s="25"/>
      <c r="M121" s="25"/>
    </row>
    <row r="122" spans="3:13" s="1" customFormat="1" x14ac:dyDescent="0.25">
      <c r="C122" s="3"/>
      <c r="D122" s="6"/>
      <c r="E122" s="6"/>
      <c r="F122" s="9"/>
      <c r="G122" s="6"/>
      <c r="H122" s="9"/>
      <c r="L122" s="25"/>
      <c r="M122" s="25"/>
    </row>
    <row r="123" spans="3:13" s="1" customFormat="1" x14ac:dyDescent="0.25">
      <c r="C123" s="3"/>
      <c r="D123" s="6"/>
      <c r="E123" s="6"/>
      <c r="F123" s="9"/>
      <c r="G123" s="6"/>
      <c r="H123" s="9"/>
      <c r="L123" s="25"/>
      <c r="M123" s="25"/>
    </row>
    <row r="124" spans="3:13" s="1" customFormat="1" x14ac:dyDescent="0.25">
      <c r="C124" s="3"/>
      <c r="D124" s="6"/>
      <c r="E124" s="6"/>
      <c r="F124" s="9"/>
      <c r="G124" s="6"/>
      <c r="H124" s="9"/>
      <c r="L124" s="25"/>
      <c r="M124" s="25"/>
    </row>
    <row r="125" spans="3:13" s="1" customFormat="1" x14ac:dyDescent="0.25">
      <c r="C125" s="3"/>
      <c r="D125" s="6"/>
      <c r="E125" s="6"/>
      <c r="F125" s="9"/>
      <c r="G125" s="6"/>
      <c r="H125" s="9"/>
      <c r="L125" s="25"/>
      <c r="M125" s="25"/>
    </row>
    <row r="126" spans="3:13" s="1" customFormat="1" x14ac:dyDescent="0.25">
      <c r="C126" s="3"/>
      <c r="D126" s="6"/>
      <c r="E126" s="6"/>
      <c r="F126" s="9"/>
      <c r="G126" s="6"/>
      <c r="H126" s="9"/>
      <c r="L126" s="25"/>
      <c r="M126" s="25"/>
    </row>
    <row r="127" spans="3:13" s="1" customFormat="1" x14ac:dyDescent="0.25">
      <c r="C127" s="3"/>
      <c r="D127" s="6"/>
      <c r="E127" s="6"/>
      <c r="F127" s="9"/>
      <c r="G127" s="6"/>
      <c r="H127" s="9"/>
      <c r="L127" s="25"/>
      <c r="M127" s="25"/>
    </row>
    <row r="128" spans="3:13" s="1" customFormat="1" x14ac:dyDescent="0.25">
      <c r="C128" s="3"/>
      <c r="D128" s="6"/>
      <c r="E128" s="6"/>
      <c r="F128" s="9"/>
      <c r="G128" s="6"/>
      <c r="H128" s="9"/>
      <c r="L128" s="25"/>
      <c r="M128" s="25"/>
    </row>
    <row r="129" spans="3:13" s="1" customFormat="1" x14ac:dyDescent="0.25">
      <c r="C129" s="3"/>
      <c r="D129" s="6"/>
      <c r="E129" s="6"/>
      <c r="F129" s="9"/>
      <c r="G129" s="6"/>
      <c r="H129" s="9"/>
      <c r="L129" s="25"/>
      <c r="M129" s="25"/>
    </row>
    <row r="130" spans="3:13" s="1" customFormat="1" x14ac:dyDescent="0.25">
      <c r="C130" s="3"/>
      <c r="D130" s="6"/>
      <c r="E130" s="6"/>
      <c r="F130" s="9"/>
      <c r="G130" s="6"/>
      <c r="H130" s="9"/>
      <c r="L130" s="25"/>
      <c r="M130" s="25"/>
    </row>
    <row r="131" spans="3:13" s="1" customFormat="1" x14ac:dyDescent="0.25">
      <c r="C131" s="3"/>
      <c r="D131" s="6"/>
      <c r="E131" s="6"/>
      <c r="F131" s="9"/>
      <c r="G131" s="6"/>
      <c r="H131" s="9"/>
      <c r="L131" s="25"/>
      <c r="M131" s="25"/>
    </row>
    <row r="132" spans="3:13" s="1" customFormat="1" x14ac:dyDescent="0.25">
      <c r="C132" s="3"/>
      <c r="D132" s="6"/>
      <c r="E132" s="6"/>
      <c r="F132" s="9"/>
      <c r="G132" s="6"/>
      <c r="H132" s="9"/>
      <c r="L132" s="25"/>
      <c r="M132" s="25"/>
    </row>
    <row r="133" spans="3:13" s="1" customFormat="1" x14ac:dyDescent="0.25">
      <c r="C133" s="3"/>
      <c r="D133" s="6"/>
      <c r="E133" s="6"/>
      <c r="F133" s="9"/>
      <c r="G133" s="6"/>
      <c r="H133" s="9"/>
      <c r="L133" s="25"/>
      <c r="M133" s="25"/>
    </row>
    <row r="134" spans="3:13" s="1" customFormat="1" x14ac:dyDescent="0.25">
      <c r="C134" s="3"/>
      <c r="D134" s="6"/>
      <c r="E134" s="6"/>
      <c r="F134" s="9"/>
      <c r="G134" s="6"/>
      <c r="H134" s="9"/>
      <c r="L134" s="25"/>
      <c r="M134" s="25"/>
    </row>
    <row r="135" spans="3:13" s="1" customFormat="1" x14ac:dyDescent="0.25">
      <c r="C135" s="3"/>
      <c r="D135" s="6"/>
      <c r="E135" s="6"/>
      <c r="F135" s="9"/>
      <c r="G135" s="6"/>
      <c r="H135" s="9"/>
      <c r="L135" s="25"/>
      <c r="M135" s="25"/>
    </row>
    <row r="136" spans="3:13" s="1" customFormat="1" x14ac:dyDescent="0.25">
      <c r="C136" s="3"/>
      <c r="D136" s="6"/>
      <c r="E136" s="6"/>
      <c r="F136" s="9"/>
      <c r="G136" s="6"/>
      <c r="H136" s="9"/>
      <c r="L136" s="25"/>
      <c r="M136" s="25"/>
    </row>
    <row r="137" spans="3:13" s="1" customFormat="1" x14ac:dyDescent="0.25">
      <c r="C137" s="3"/>
      <c r="D137" s="6"/>
      <c r="E137" s="6"/>
      <c r="F137" s="9"/>
      <c r="G137" s="6"/>
      <c r="H137" s="9"/>
      <c r="L137" s="25"/>
      <c r="M137" s="25"/>
    </row>
    <row r="138" spans="3:13" s="1" customFormat="1" x14ac:dyDescent="0.25">
      <c r="C138" s="3"/>
      <c r="D138" s="6"/>
      <c r="E138" s="6"/>
      <c r="F138" s="9"/>
      <c r="G138" s="6"/>
      <c r="H138" s="9"/>
      <c r="L138" s="25"/>
      <c r="M138" s="25"/>
    </row>
    <row r="139" spans="3:13" s="1" customFormat="1" x14ac:dyDescent="0.25">
      <c r="C139" s="3"/>
      <c r="D139" s="6"/>
      <c r="E139" s="6"/>
      <c r="F139" s="9"/>
      <c r="G139" s="6"/>
      <c r="H139" s="9"/>
      <c r="L139" s="25"/>
      <c r="M139" s="25"/>
    </row>
    <row r="140" spans="3:13" s="1" customFormat="1" x14ac:dyDescent="0.25">
      <c r="C140" s="3"/>
      <c r="D140" s="6"/>
      <c r="E140" s="6"/>
      <c r="F140" s="9"/>
      <c r="G140" s="6"/>
      <c r="H140" s="9"/>
      <c r="L140" s="25"/>
      <c r="M140" s="25"/>
    </row>
    <row r="141" spans="3:13" s="1" customFormat="1" x14ac:dyDescent="0.25">
      <c r="C141" s="3"/>
      <c r="D141" s="6"/>
      <c r="E141" s="6"/>
      <c r="F141" s="9"/>
      <c r="G141" s="6"/>
      <c r="H141" s="9"/>
      <c r="L141" s="25"/>
      <c r="M141" s="25"/>
    </row>
    <row r="142" spans="3:13" s="1" customFormat="1" x14ac:dyDescent="0.25">
      <c r="C142" s="3"/>
      <c r="D142" s="6"/>
      <c r="E142" s="6"/>
      <c r="F142" s="9"/>
      <c r="G142" s="6"/>
      <c r="H142" s="9"/>
      <c r="L142" s="25"/>
      <c r="M142" s="25"/>
    </row>
  </sheetData>
  <sheetProtection password="C35E" sheet="1" objects="1" scenarios="1"/>
  <mergeCells count="5">
    <mergeCell ref="H4:H5"/>
    <mergeCell ref="A1:G1"/>
    <mergeCell ref="C6:D6"/>
    <mergeCell ref="A5:F5"/>
    <mergeCell ref="A4:F4"/>
  </mergeCells>
  <conditionalFormatting sqref="H8:H10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expression" dxfId="12" priority="2">
      <formula>$H8=$I$8</formula>
    </cfRule>
    <cfRule type="expression" dxfId="11" priority="3">
      <formula>$H8=$I$8</formula>
    </cfRule>
    <cfRule type="cellIs" dxfId="10" priority="10" operator="equal">
      <formula>$I$8</formula>
    </cfRule>
  </conditionalFormatting>
  <conditionalFormatting sqref="D8:H104">
    <cfRule type="expression" priority="9">
      <formula>MAX(H8:H104)</formula>
    </cfRule>
  </conditionalFormatting>
  <conditionalFormatting sqref="C8:H102">
    <cfRule type="expression" dxfId="9" priority="11">
      <formula>$H8=$I$8</formula>
    </cfRule>
    <cfRule type="expression" dxfId="8" priority="12">
      <formula>C1048485=MAX(C8:C1048488)</formula>
    </cfRule>
    <cfRule type="expression" dxfId="7" priority="13">
      <formula>$H1048488=MAX($H8:$H1048488)</formula>
    </cfRule>
    <cfRule type="expression" dxfId="6" priority="14">
      <formula>$H1048488=MAX($H:$H)</formula>
    </cfRule>
    <cfRule type="expression" dxfId="5" priority="15">
      <formula>$H1048485=MAX(C8:C1048488)</formula>
    </cfRule>
  </conditionalFormatting>
  <conditionalFormatting sqref="C103:H104">
    <cfRule type="expression" dxfId="4" priority="16">
      <formula>$H103=$I$8</formula>
    </cfRule>
    <cfRule type="expression" dxfId="3" priority="17">
      <formula>C3=MAX(C7:C103)</formula>
    </cfRule>
    <cfRule type="expression" dxfId="2" priority="18">
      <formula>$H7=MAX($H7:$H103)</formula>
    </cfRule>
    <cfRule type="expression" dxfId="1" priority="19">
      <formula>$H7=MAX($H:$H)</formula>
    </cfRule>
    <cfRule type="expression" dxfId="0" priority="20">
      <formula>$H3=MAX(C7:C103)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WorkSheet</vt:lpstr>
      <vt:lpstr>Age</vt:lpstr>
      <vt:lpstr>FRA</vt:lpstr>
    </vt:vector>
  </TitlesOfParts>
  <Company>Woodmaven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 Taylor</dc:creator>
  <cp:lastModifiedBy>Wilhelm Taylor</cp:lastModifiedBy>
  <dcterms:created xsi:type="dcterms:W3CDTF">2014-06-29T17:57:59Z</dcterms:created>
  <dcterms:modified xsi:type="dcterms:W3CDTF">2014-07-13T07:50:09Z</dcterms:modified>
</cp:coreProperties>
</file>